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4"/>
  </bookViews>
  <sheets>
    <sheet name="Тит.лист" sheetId="1" r:id="rId1"/>
    <sheet name="ф 2" sheetId="2" r:id="rId2"/>
    <sheet name="ф 3" sheetId="3" r:id="rId3"/>
    <sheet name="ф 4" sheetId="4" r:id="rId4"/>
    <sheet name="ф 5" sheetId="5" r:id="rId5"/>
  </sheets>
  <definedNames>
    <definedName name="_xlnm.Print_Area" localSheetId="4">'ф 5'!$A$1:$K$27</definedName>
  </definedNames>
  <calcPr fullCalcOnLoad="1"/>
</workbook>
</file>

<file path=xl/sharedStrings.xml><?xml version="1.0" encoding="utf-8"?>
<sst xmlns="http://schemas.openxmlformats.org/spreadsheetml/2006/main" count="405" uniqueCount="192">
  <si>
    <t>Ответственный исполнитель мероприятия</t>
  </si>
  <si>
    <t>Наименование муниципальной услуги (работы)</t>
  </si>
  <si>
    <t>Наименование показателя</t>
  </si>
  <si>
    <t xml:space="preserve">Единица измерения </t>
  </si>
  <si>
    <t>Наименование меры                                        государственного регулирования</t>
  </si>
  <si>
    <t>тыс. руб.</t>
  </si>
  <si>
    <t xml:space="preserve">Факт по состоянию на конец отчетного периода </t>
  </si>
  <si>
    <t>Ожидаемый непосредственный результат</t>
  </si>
  <si>
    <t>2</t>
  </si>
  <si>
    <t>1</t>
  </si>
  <si>
    <t>Код аналитической программной классификации</t>
  </si>
  <si>
    <t>Пп</t>
  </si>
  <si>
    <t>ОМ</t>
  </si>
  <si>
    <t>М</t>
  </si>
  <si>
    <t>02</t>
  </si>
  <si>
    <t>МП</t>
  </si>
  <si>
    <t>Наименование подпрограммы, основного мероприятия, мероприятия</t>
  </si>
  <si>
    <t>0 1</t>
  </si>
  <si>
    <t>№ п/п</t>
  </si>
  <si>
    <t>Наименование целевого показателя (индикатора)</t>
  </si>
  <si>
    <t>Единица измерения</t>
  </si>
  <si>
    <t>Значения целевых показателей (индикаторов)</t>
  </si>
  <si>
    <t>Показатель применения меры</t>
  </si>
  <si>
    <t>ГРБС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</si>
  <si>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</si>
  <si>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</si>
  <si>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</si>
  <si>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>в том числе:</t>
  </si>
  <si>
    <t>Утверждаю</t>
  </si>
  <si>
    <t>Достигнутый результат</t>
  </si>
  <si>
    <t>Проблемы, возникшие в ходе реализации мероприятия</t>
  </si>
  <si>
    <t>Срок выполнения плановый</t>
  </si>
  <si>
    <t>Срок выполнения фактический</t>
  </si>
  <si>
    <t xml:space="preserve">Факт на конец отчетного периода </t>
  </si>
  <si>
    <t>Обоснование отклонений значений целевого показателя (индикатора) на конец отчетного периода</t>
  </si>
  <si>
    <t>Оценка расходов согласно муниципальной программе</t>
  </si>
  <si>
    <t>Фактические расходы на отчетную дату</t>
  </si>
  <si>
    <t>Расходы бюджета муниципального образования на оказание муниципальной услуги (выполнение работы)</t>
  </si>
  <si>
    <t xml:space="preserve">Наименование показателя, характеризующего объем муниципальной услуги (работы) </t>
  </si>
  <si>
    <t>Относительное отклонение факта от плана*</t>
  </si>
  <si>
    <t>Отношение фактических расходов к оценке расходов, % (гр6/гр5*100)</t>
  </si>
  <si>
    <t>1) бюджет муниципального образования</t>
  </si>
  <si>
    <t>собственные средства бюджета муниципального образования</t>
  </si>
  <si>
    <t>средства бюджета Удмуртской Республики</t>
  </si>
  <si>
    <t>средства бюджета Российской Федерации</t>
  </si>
  <si>
    <t>3) иные источники</t>
  </si>
  <si>
    <t>2)  средства бюджетов других уровней бюджетной системы Российской Федерации, планируемые к привлечению</t>
  </si>
  <si>
    <t>Всего (1+2+3)</t>
  </si>
  <si>
    <t>Темп роста к уровню прошлого года, % (гр8/гр6*100)</t>
  </si>
  <si>
    <t xml:space="preserve">Координатор муниципальной программы </t>
  </si>
  <si>
    <t xml:space="preserve"> Отчет о расходах на реализацию муниципальной программы за счет всех источников финансирования</t>
  </si>
  <si>
    <t>Форма 2.</t>
  </si>
  <si>
    <t>Отчет о выполнении основных мероприятий муниципальной программы</t>
  </si>
  <si>
    <t xml:space="preserve">Форма 3. </t>
  </si>
  <si>
    <t>Форма 4.</t>
  </si>
  <si>
    <t xml:space="preserve"> Отчет о выполнении  сводных показателей муниципальных заданий на оказание муниципальных услуг (выполнение работ) муниципальными учреждениями  муниципального образования "Город Воткинск" по муниципальной программе *</t>
  </si>
  <si>
    <t xml:space="preserve">План на отчетный год </t>
  </si>
  <si>
    <t xml:space="preserve">План на отчетный период </t>
  </si>
  <si>
    <t>% исполнения к плану на отчетный год (гр9/гр7*100)</t>
  </si>
  <si>
    <t>% исполнения к плану на отчетный период (гр9/гр8*100)</t>
  </si>
  <si>
    <t xml:space="preserve"> Отчет о достигнутых значениях целевых показателей (индикаторов) муниципальной программы</t>
  </si>
  <si>
    <t>Форма 5.</t>
  </si>
  <si>
    <t>_______________ Бородина И.В.</t>
  </si>
  <si>
    <t>Руководитель Аппарата  Администрации города Воткинска</t>
  </si>
  <si>
    <t>Ответственный исполнитель Управление ГО и ЧС</t>
  </si>
  <si>
    <t>06</t>
  </si>
  <si>
    <t>3</t>
  </si>
  <si>
    <t>Подпрограмма "Предупреждение, спасение, помощь"</t>
  </si>
  <si>
    <t>Подпрограмма "Пожарная безопасность"</t>
  </si>
  <si>
    <t>Подпрограмма "Построение и развитие аппаратно-программного комплекса "Безопасный город"</t>
  </si>
  <si>
    <t xml:space="preserve"> "Развитие гражданской обороны, системы предупреждения и ликвидации последствий чрезвычайных ситуаций, реализация мер пожарной безопасности на 2020-2024 годы"</t>
  </si>
  <si>
    <t>933</t>
  </si>
  <si>
    <t>Муниципальная  работа: Защита населения и территорий от чрезвычайных ситуаций природного  техногенного характера (за исключением обеспечения безопасности на водных объектах)</t>
  </si>
  <si>
    <t>Муниципальная услуга: Мероприятия в сфере гражданской обороны и защиты от чрезвычайных ситуаций</t>
  </si>
  <si>
    <t>Муниципальная работа: Мероприятия в сфере гражданской обороны</t>
  </si>
  <si>
    <t>человек</t>
  </si>
  <si>
    <t>штука</t>
  </si>
  <si>
    <r>
      <t xml:space="preserve">* Вслучае если муниципальые задания муниципальным учреждениям в рамках программы не выдаются,то в место таблицы делается запись </t>
    </r>
    <r>
      <rPr>
        <b/>
        <sz val="9"/>
        <color indexed="8"/>
        <rFont val="Times New Roman"/>
        <family val="1"/>
      </rPr>
      <t>"В рамках программы  муниципальные задания на выполнение муниципальных услуг (работ)  не выдаются"</t>
    </r>
  </si>
  <si>
    <t>1.6.1.</t>
  </si>
  <si>
    <t>1.6.2.</t>
  </si>
  <si>
    <t>1.6.3.</t>
  </si>
  <si>
    <t xml:space="preserve"> Подпрограмма "Предупреждение, спасение, помощь"</t>
  </si>
  <si>
    <t>Охват населения при информировании об угрозе или возникновении чрезвычайных ситуаций с использованием всех компонентов комплексной системы экстренного оповещения населения (КСЭОН) и общероссийской комплексной системы информирования и оповещения населения (ОКСИОН), процентов</t>
  </si>
  <si>
    <t>процент</t>
  </si>
  <si>
    <t>Количество населения, прошедшего обучение на курсах гражданской защиты Муниципального бюджетного учреждения «Управление по делам гражданской обороны и защиты от чрезвычайных ситуаций города Воткинска»</t>
  </si>
  <si>
    <t>Количество принятых и обработанных в единой дежурной диспетчерской службе сообщений, обращений и заявлений  от граждан</t>
  </si>
  <si>
    <t>штук</t>
  </si>
  <si>
    <t>Уровень заболеваемости КВЭ на 100 тыс. населения</t>
  </si>
  <si>
    <t>число случаев</t>
  </si>
  <si>
    <t>Уровень заболеваемости ГЛПС на 100 тыс. населения</t>
  </si>
  <si>
    <t>Спасенные материальные ценности</t>
  </si>
  <si>
    <t>млн. руб.</t>
  </si>
  <si>
    <t>Количество пожаров, произошедших на территории города Воткинска</t>
  </si>
  <si>
    <t>Единиц</t>
  </si>
  <si>
    <t>Количество автономных дымовых извещателей, установленных в местах проживания многодетных и малообеспеченных семей</t>
  </si>
  <si>
    <t xml:space="preserve">Удельный вес преступлений, совершаемых в общественных местах (кроме улиц), процентов; </t>
  </si>
  <si>
    <t>Удельный вес преступлений, совершаемых в общественных местах, в том числе на улицах, в состоянии алкогольного опьянения</t>
  </si>
  <si>
    <t>Удельный вес преступлений, совершаемых на улицах, процентов</t>
  </si>
  <si>
    <t>Гражданская оборона в городе Воткинск</t>
  </si>
  <si>
    <t>Совершенствование нормативно-правовой базы системы гражданской обороны города Воткинска. Разработка и корректировка Плана гражданской обороны и защиты населения города Воткинска, планов гражданской обороны спасательных служб</t>
  </si>
  <si>
    <t>Подготовка и поддержание в готовности необходимых сил и средств для зашиты населения и территорий, проведения аварийно-спасательных и других неотложных работ</t>
  </si>
  <si>
    <t>Обеспечение сохранности имущества гражданской обороны</t>
  </si>
  <si>
    <t>Приобретение СИЗ для персонала Администрации города Воткинска и формирований, обеспечивающих выполнение мероприятий ГО</t>
  </si>
  <si>
    <t>Доукомплектование и содержание имущества оперативной группы города Воткинска</t>
  </si>
  <si>
    <t>Организация работ по поддержанию в готовности ЗС ГО для укрытия руководящего состава Администрации города</t>
  </si>
  <si>
    <t>Отдел по делам ГО и ЧС</t>
  </si>
  <si>
    <t>Управление ГО и ЧС</t>
  </si>
  <si>
    <t>4</t>
  </si>
  <si>
    <t>5</t>
  </si>
  <si>
    <t>6</t>
  </si>
  <si>
    <t>Поддержание в готовности и реконструкция существующей комплексной системы экстренного оповещения и информирования населения</t>
  </si>
  <si>
    <t>Модернизация и обслуживание автоматизированной системы централизованного оповещения населения (АСЦО, ОКСИОН)</t>
  </si>
  <si>
    <t>Поддержание в готовности, развитие комплексной системы экстренного оповещения населения (КСЭОН), попадающего в зону катастрофического затопления при порыве или экстренной сработки гидротехнического сооружения на плотине Воткинского пруда.</t>
  </si>
  <si>
    <t>Поддержание в готовности автоматизированного рабочего места АСЦО (в т.ч. АСЦО, ОКСИОН, КСЭОН, «Рупор»).</t>
  </si>
  <si>
    <t>Техническое обслуживание, содержание и модернизация оборудования единой дежурно-диспетчерской службы</t>
  </si>
  <si>
    <t>Обслуживание и содержание в рабочем состоянии прямых линий связи между оперативным дежурным ЕДДС и дежурно-диспетчерскими службами предприятий, организаций  и социально-значимыми объектами</t>
  </si>
  <si>
    <t>Повышение готовности оперативных дежурных  ЕДДС к экстренному реагированию при угрозе или возникновении ЧС, а также на обращения граждан</t>
  </si>
  <si>
    <t>Поддержание в работоспособном состоянии автоматизированного рабочего места оператора системы обработки экстренных вызовов "112"</t>
  </si>
  <si>
    <t>Приобретение и обслуживание информационно-расчетной системы (ИРС), входящих в состав Единой ГИС</t>
  </si>
  <si>
    <t>Совершенствование обучения населения города Воткинска в области гражданской оборони защиты от чрезвычайных ситуаций</t>
  </si>
  <si>
    <t>Организация и проведение мероприятий, развивающих навыки безопасности проживания и повышающих культуру жизнедеятельности ("Школа безопасности", "Соревнования санитарных постов", "Соревнования звеньев пожаротушения")</t>
  </si>
  <si>
    <t>Повышение качества обучения всех категорий обучающихся на курсах гражданской защиты и культуры безопасности жизнедеятельности</t>
  </si>
  <si>
    <t>Проведение просветительской работы среди населения с использованием СМИ, печатной продукции (памятки, баннеры, плакаты) по вопросам безопасности проживания и повышения культуры жизнедеятельности</t>
  </si>
  <si>
    <t>03</t>
  </si>
  <si>
    <t>04</t>
  </si>
  <si>
    <t>Создание условий для безопасного отдыха населения, в т.ч. на водных объектах</t>
  </si>
  <si>
    <t>Проведение работ по дератизации (против грызунов-переносчиков иксодовых клещей) территории муниципального образования "Город Воткинск" с привлечением специализированных организаций</t>
  </si>
  <si>
    <t>Отсутствие вспышечной заболеваемости ГЛПС (5 и более случаев) в местах проведения дератизационных обработок</t>
  </si>
  <si>
    <t>Проведение работ по акарицидной (противоклещевой) обработке на территориях муниципального образования "Город Воткинск" с привлечением специализированных организаций</t>
  </si>
  <si>
    <t>Отсутствие групповой заболеваемости КВЭ (5 и более случаев) на территориях, подлежащим акарицидным обработкам</t>
  </si>
  <si>
    <t>Патрулирование акватории  Воткинского пруда во время прохождения купального сезона, в период ледостава и  паводковый период</t>
  </si>
  <si>
    <t>Управление ГО и ЧС, ПСО №3 ГУ УР "Поисково-спасательная служба УР"</t>
  </si>
  <si>
    <t>Недопущение гибели людей на водных объектах</t>
  </si>
  <si>
    <t>Пропаганда правил безопасности поведения на водных объектах. Выпуск печатной продукции. Изготовление и размещение аншлагов и предупреждающих, запрещающих  знаков</t>
  </si>
  <si>
    <t>Управление ГО и ЧС, ФКУ "Центр ГИМС МЧС России по Удмуртской Республике"</t>
  </si>
  <si>
    <t>Оказание муниципальных услуг (работ)</t>
  </si>
  <si>
    <t>Уплата налога на имущество</t>
  </si>
  <si>
    <t>05</t>
  </si>
  <si>
    <t>Управление                ГО и ЧС</t>
  </si>
  <si>
    <t>Организация привлечения дополнительных сил для осуществления тушения пожаров (загораний) и проведение аварийно-спасательных работ, связанных с ними на объектах государственной/муниципальной собственности, а также объектов жилого сектора, расположенных на территории муниципального образования "Город Воткинск".</t>
  </si>
  <si>
    <t>Организация мероприятия по мерам пожарной безопасности среди населения муниципального образования "Город Воткинск" проведение просветительской работы в области соблюдения пожарной безопасности, в т.ч. в быту, в жилом секторе, на садовых участках. Выпуск и распространение памяток по пожарной безопасности, в т.ч. размещение социальной рекламы</t>
  </si>
  <si>
    <t>Участие в совместных рейдах по проверке пожарной безопасности мест проживания социально не защищенных групп населения, многодетных семей, семей осуществляющих опеку над несовершеннолетними детьми, престарелыми людьми и инвалидами</t>
  </si>
  <si>
    <t xml:space="preserve">Отдел по делам ГОиЧС </t>
  </si>
  <si>
    <t>Оборудование системами автоматической пожарно-охранной сигнализации административных зданий критически важного объекта органа местного самоуправления - Администрации города Воткинска</t>
  </si>
  <si>
    <t>Отдел по делам ГОиЧС</t>
  </si>
  <si>
    <t>Повышение уровня пожарной безопасности в жилье, за-нимаемом многодетными и малообеспеченными семьями, оборудование помещений противопожарными извещателями</t>
  </si>
  <si>
    <t xml:space="preserve">.-Управление ГО и ЧС, - Управление социальной защиты  города Воткинска;  
- Управление социальной поддержки Администрации города Воткинска.
</t>
  </si>
  <si>
    <t>Создание необходимых условий для повышения уровня защищенности личности, имущества от пожаров, повышение уровня пожарной безопасности, в т.ч. сокращение количества, масштабов и последствий пожаров, оказание практической помощи населению</t>
  </si>
  <si>
    <t>Обеспечение безопасности в местах массового пребывания людей на улицах города</t>
  </si>
  <si>
    <t>Отдел по делам ГО и ЧС                             Управление по делам ГО и ЧС</t>
  </si>
  <si>
    <t>Эксплуатация, обслуживание и развитие аппаратно-программного комплекса "Безопасный город".</t>
  </si>
  <si>
    <t>Снижение количества правонарушений, повышение раскрываемости преступлений, в том числе по горячим следам</t>
  </si>
  <si>
    <t>Организация мониторинга обстановки в местах массового пребывания людей на территории МО "Город Воткинск" и на значимых транспортных развязках.</t>
  </si>
  <si>
    <t xml:space="preserve">Отдел по делам ГО и ЧС                             </t>
  </si>
  <si>
    <t>Организация взаимодействия по обеспечению правопорядка на территории МО "Город Воткинск" при чрезвычайных ситуациях.</t>
  </si>
  <si>
    <t>01</t>
  </si>
  <si>
    <t>Линии связи обслужены,  находятся в рабочем состоянии</t>
  </si>
  <si>
    <t>-</t>
  </si>
  <si>
    <t xml:space="preserve">Заключен Договор по организации и осуществлению тушения пожаров с ООО "РН-Пожарная безопасность". </t>
  </si>
  <si>
    <t>"Развитие гражданской обороны, системы предупреждения и ликвидации последствий чрезвычайных ситуаций, реализация мер пожарной безопасности на 2020-2024 годы"</t>
  </si>
  <si>
    <t>Имущество гражданской обороны находится в сохранности</t>
  </si>
  <si>
    <t>Имущество оперативной группы учтено и находится на хранении.</t>
  </si>
  <si>
    <t>Помещение Администрации города Воткинска оборудовано системой автоматической пожарно-охранной сигнализации</t>
  </si>
  <si>
    <t>Лимиты не доведена</t>
  </si>
  <si>
    <t>Автоматизированное рабочее место находитсяв исправном состоянии</t>
  </si>
  <si>
    <t>Лимиты не доведены</t>
  </si>
  <si>
    <t>Подготовлено и обучено  в области ГО  - 50 человек</t>
  </si>
  <si>
    <t>Проверена работа спасательных постов и комплектация информационных щитов на городском муниципальном пляже и пляже "Остров". В местех несанкционированного массового купания проведеро наличие информационных аншлагов и запрещающих знаков "Купание запрещено" (16 шт).В СМИ размещены информационные статьи: "Безопасность на воде", "Учения на Воткинском пруду", "Запрет выхода на лед"</t>
  </si>
  <si>
    <t>Обучен 30 руководитель формирований гражданской обороны</t>
  </si>
  <si>
    <t>Проведлены совместные рейды  по проверке пожарной безопасности мест проживания социально незащищенных групп населения, многодетных семьях</t>
  </si>
  <si>
    <t>по состоянию на 01.07.2022</t>
  </si>
  <si>
    <t>20 Июля 2022</t>
  </si>
  <si>
    <r>
      <t xml:space="preserve">по состоянию на </t>
    </r>
    <r>
      <rPr>
        <i/>
        <sz val="12"/>
        <rFont val="Times New Roman"/>
        <family val="1"/>
      </rPr>
      <t xml:space="preserve"> 01.07.2022</t>
    </r>
  </si>
  <si>
    <r>
      <t>Наименование муниципальной программы</t>
    </r>
    <r>
      <rPr>
        <b/>
        <sz val="12"/>
        <rFont val="Times New Roman"/>
        <family val="1"/>
      </rPr>
      <t xml:space="preserve"> "Развитие гражданской обороны, системы предупреждения и ликвидации последствий чрезвычайных ситуаций, реализация мер пожарной безопасности на 2020-2025 годы"</t>
    </r>
  </si>
  <si>
    <r>
      <t xml:space="preserve">Наименование муниципальной программы </t>
    </r>
    <r>
      <rPr>
        <b/>
        <sz val="12"/>
        <rFont val="Times New Roman"/>
        <family val="1"/>
      </rPr>
      <t>"Развитие гражданской обороны, системы предупреждения и ликвидации последствий чрезвычайных ситуаций, реализация мер пожарной безопасности на 2020-2025 годы"</t>
    </r>
  </si>
  <si>
    <t>Отчет о реализации муниципальной программы "Развитие гражданской обороны, системы предупреждения и ликвидации последствий чрезвычайных ситуаций, реализация мер пожарной безопасности на 2020-2025 годы"</t>
  </si>
  <si>
    <t>Факт на начало отчетного периода (за2021 год)</t>
  </si>
  <si>
    <t>План на конец отчетного 2022  года</t>
  </si>
  <si>
    <t>,</t>
  </si>
  <si>
    <t xml:space="preserve">Проведено 26 тренировок по обеспечению организации дежурно-диспетчерских услуг.  Проведено 26 оповещений руководства Администрации города Воткинска, дежурно-диспетчерских служб и населения. </t>
  </si>
  <si>
    <t xml:space="preserve">Функционирует 29 камер видеонаблюдения на территории МО "Город  Воткинск"  с выводом информации на пульт управления ЕДДС, в т.ч. ежемесячное обслуживание видеокамер (трафик, электрическая энергия, аренда опор).  </t>
  </si>
  <si>
    <t>Оперативное доведение информации до  населения города при информировании об угрозах или возникновении чрезвычайных ситуаций и правил поведения в сложившейся обстановке</t>
  </si>
  <si>
    <t xml:space="preserve">Повышение защищенности населения от опасностей, возникающих при введении военных действий или вследстве этих действий, а также при возникновении чрезвычайных ситуаций природного и техногенного характера, обеспечение необходимых условий безопасной жизнедеятельности и устойчивого социалоьно-экономического развития </t>
  </si>
  <si>
    <t>8 Постановлений Администрации города Воткинска, 1 Распоряжение Руководителя ГО - Главы МО "Город Воткинск", 5 Решений КЧС и ОПБ,  4 Распоряжений КЧС и ОПБ</t>
  </si>
  <si>
    <t>Проведены гордские соревновани Школа безопасности 06.05.2022. Участвовало 232 человека</t>
  </si>
  <si>
    <t xml:space="preserve">Решение КЧС и ОПБ №1 от 14.01.2022 "Об обеспечении безопасности людей на водных объектах в период проведения православного праздника Крещение Господня в 2022 году". Решение КЧС и ОПБ №4 от 24.02.2022 "О подготовке к пропуску весеннего паводка 2022".  Распоряжение КЧС и ОПБ № 3 от 14.04.2022 "Об ограничении выхода граждан на лед в акватории Воткинского пруда". Распоряжение КЧС и ОПБ № 4 от 12.04.2022 " Об организации подготовки к летнему купальному сезону 2022 года и мерах по обеспечению безопасности людей на водных объектах". С 01.06.2022 Месячник безопасности на воде. Проведены ежедневные рейды по патрулированию акватории водоемов, располженных на территории города.   </t>
  </si>
  <si>
    <t>Принято и обработано 54483  заявок и обращений от граждан</t>
  </si>
  <si>
    <t xml:space="preserve">Обучено  в области ГО - 714 человек </t>
  </si>
  <si>
    <t xml:space="preserve">Проведена барьерная  дератизация территории МО "Город Воткинск",   в количестве 17 га на следующих территориях:
1. Микрорайон  "Восточный" (5га)
2. Муниципальное городское кладбище «Северо-восточное» (2 га)
3. Муниципальное городское кладбище "Северное" (2га)
4. Муниципальное городское кладбище "Южное" (2га)
5. Территория микрорайона «Березовка»:
- от МАУК КДЦ «Октябрь» до оздоровительного лагеря «Чайка»)  (5 га)
6. Территория городских свалок (1га) (в количестве 18 объектов)
</t>
  </si>
  <si>
    <t xml:space="preserve">Проведена акарицидная (противоклещевая) обработка территории МО "Город Воткинск", в количестве 57  га на следующих территориях:
 1. Микрорайон "Восточный" (5га)
2. Муниципальное городское кладбище "Северное" (2га)
3. Муниципальное городское кладбище «Северо-восточное» (2 га)
4. Муниципальное городское кладбище "Южное" (2га)
5. Территория микрорайона «Березовка» (35 га):
      - "Тропа здоровья" (от КДЦ «Октябрь» через лесной массив до  оздоровительного лагеря "Чайка") (6,5 га);
   - прибрежная территория  "Бабушкина дача" (1га)
      - побережье Воткинского пруда от городского пляжа до "Каменного мыса" (27,5га)
6. Территория Муниципального автономного образовательного учреждения дополнительного образования детей «Центр детского творчества» (Детский парк) (5га) 
7. Территория района Вогулка  -лесополоса (2га).
8.  р-н Гульбище (вдоль СНТ "Сад № 8" с захватом лесного массива) (2га)
9. Лесной массив вдоль ул. Подлесная (2 га)
</t>
  </si>
  <si>
    <t>На сайте Администрации, в СМИ и на электронных светодиодных табло, для населения города Воткинска, размещены агитационные материалы и памятки по соблюдению правил и мер пожарной безопасности. Выпущено 356 памятки по пожарной безопасности среди населения. 
На сайте Администрации рпзменщены 27  информационных статей. На странице ВК ЕДДС: "Внимание, особый противопожарный режим!" Потерялся в лесу, увидел утопающего или заметил пожар"</t>
  </si>
  <si>
    <t>На сайте Администрации, в СМИ и на электронных светодиодных табло, для населения города Воткинска, размещены: 59 оперативных предупреждения, 21 сообщение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</si>
</sst>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00"/>
    <numFmt numFmtId="180" formatCode="0.000"/>
    <numFmt numFmtId="181" formatCode="0.0000000"/>
    <numFmt numFmtId="182" formatCode="0.000000"/>
    <numFmt numFmtId="183" formatCode="0.00000"/>
    <numFmt numFmtId="184" formatCode="0.00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sz val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6"/>
      <name val="Times New Roman"/>
      <family val="1"/>
    </font>
    <font>
      <b/>
      <sz val="9"/>
      <color indexed="8"/>
      <name val="Times New Roman"/>
      <family val="1"/>
    </font>
    <font>
      <sz val="6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7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5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224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0" fontId="11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0" fontId="7" fillId="32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 wrapText="1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7" fillId="32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66" fillId="0" borderId="0" xfId="0" applyFont="1" applyAlignment="1">
      <alignment/>
    </xf>
    <xf numFmtId="0" fontId="66" fillId="33" borderId="10" xfId="0" applyFont="1" applyFill="1" applyBorder="1" applyAlignment="1">
      <alignment wrapText="1"/>
    </xf>
    <xf numFmtId="0" fontId="66" fillId="33" borderId="10" xfId="0" applyFont="1" applyFill="1" applyBorder="1" applyAlignment="1">
      <alignment horizontal="left" wrapText="1" indent="3"/>
    </xf>
    <xf numFmtId="172" fontId="2" fillId="32" borderId="12" xfId="0" applyNumberFormat="1" applyFont="1" applyFill="1" applyBorder="1" applyAlignment="1">
      <alignment horizontal="right" vertical="center"/>
    </xf>
    <xf numFmtId="172" fontId="2" fillId="32" borderId="10" xfId="0" applyNumberFormat="1" applyFont="1" applyFill="1" applyBorder="1" applyAlignment="1">
      <alignment horizontal="right" vertical="center"/>
    </xf>
    <xf numFmtId="172" fontId="66" fillId="0" borderId="0" xfId="0" applyNumberFormat="1" applyFont="1" applyAlignment="1">
      <alignment/>
    </xf>
    <xf numFmtId="0" fontId="67" fillId="0" borderId="0" xfId="0" applyFont="1" applyAlignment="1">
      <alignment/>
    </xf>
    <xf numFmtId="0" fontId="12" fillId="0" borderId="0" xfId="0" applyFont="1" applyFill="1" applyAlignment="1">
      <alignment horizontal="justify" vertical="center" wrapText="1"/>
    </xf>
    <xf numFmtId="0" fontId="11" fillId="0" borderId="0" xfId="0" applyFont="1" applyFill="1" applyAlignment="1">
      <alignment horizontal="justify" vertic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12" fillId="0" borderId="0" xfId="0" applyFont="1" applyFill="1" applyAlignment="1">
      <alignment horizontal="justify" vertical="center"/>
    </xf>
    <xf numFmtId="0" fontId="64" fillId="0" borderId="0" xfId="0" applyFont="1" applyFill="1" applyAlignment="1">
      <alignment/>
    </xf>
    <xf numFmtId="0" fontId="7" fillId="0" borderId="0" xfId="0" applyFont="1" applyFill="1" applyAlignment="1">
      <alignment horizontal="justify" vertical="center"/>
    </xf>
    <xf numFmtId="0" fontId="65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2" fontId="12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0" fontId="14" fillId="0" borderId="0" xfId="0" applyFont="1" applyAlignment="1">
      <alignment/>
    </xf>
    <xf numFmtId="2" fontId="7" fillId="0" borderId="0" xfId="0" applyNumberFormat="1" applyFont="1" applyAlignment="1">
      <alignment/>
    </xf>
    <xf numFmtId="0" fontId="7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3" fontId="2" fillId="0" borderId="10" xfId="0" applyNumberFormat="1" applyFont="1" applyFill="1" applyBorder="1" applyAlignment="1">
      <alignment horizontal="center" vertical="center"/>
    </xf>
    <xf numFmtId="172" fontId="10" fillId="0" borderId="12" xfId="0" applyNumberFormat="1" applyFont="1" applyBorder="1" applyAlignment="1">
      <alignment/>
    </xf>
    <xf numFmtId="172" fontId="8" fillId="0" borderId="12" xfId="0" applyNumberFormat="1" applyFont="1" applyBorder="1" applyAlignment="1">
      <alignment/>
    </xf>
    <xf numFmtId="172" fontId="10" fillId="0" borderId="10" xfId="0" applyNumberFormat="1" applyFont="1" applyBorder="1" applyAlignment="1">
      <alignment/>
    </xf>
    <xf numFmtId="172" fontId="66" fillId="0" borderId="10" xfId="0" applyNumberFormat="1" applyFont="1" applyBorder="1" applyAlignment="1">
      <alignment/>
    </xf>
    <xf numFmtId="172" fontId="8" fillId="0" borderId="10" xfId="0" applyNumberFormat="1" applyFont="1" applyBorder="1" applyAlignment="1">
      <alignment/>
    </xf>
    <xf numFmtId="49" fontId="3" fillId="12" borderId="10" xfId="0" applyNumberFormat="1" applyFont="1" applyFill="1" applyBorder="1" applyAlignment="1">
      <alignment horizontal="center" vertical="top"/>
    </xf>
    <xf numFmtId="0" fontId="3" fillId="12" borderId="10" xfId="0" applyFont="1" applyFill="1" applyBorder="1" applyAlignment="1">
      <alignment horizontal="center" vertical="top"/>
    </xf>
    <xf numFmtId="0" fontId="3" fillId="12" borderId="10" xfId="0" applyFont="1" applyFill="1" applyBorder="1" applyAlignment="1">
      <alignment horizontal="justify" vertical="top" wrapText="1"/>
    </xf>
    <xf numFmtId="0" fontId="3" fillId="12" borderId="10" xfId="0" applyFont="1" applyFill="1" applyBorder="1" applyAlignment="1">
      <alignment horizontal="justify" vertical="center"/>
    </xf>
    <xf numFmtId="0" fontId="3" fillId="12" borderId="10" xfId="0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 horizontal="justify" vertical="center" wrapText="1"/>
    </xf>
    <xf numFmtId="49" fontId="3" fillId="6" borderId="10" xfId="0" applyNumberFormat="1" applyFont="1" applyFill="1" applyBorder="1" applyAlignment="1">
      <alignment horizontal="center" vertical="top"/>
    </xf>
    <xf numFmtId="0" fontId="3" fillId="6" borderId="10" xfId="0" applyFont="1" applyFill="1" applyBorder="1" applyAlignment="1">
      <alignment horizontal="left" vertical="top" wrapText="1"/>
    </xf>
    <xf numFmtId="0" fontId="68" fillId="0" borderId="1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vertical="top" wrapText="1"/>
    </xf>
    <xf numFmtId="0" fontId="68" fillId="0" borderId="10" xfId="0" applyFont="1" applyFill="1" applyBorder="1" applyAlignment="1">
      <alignment wrapText="1"/>
    </xf>
    <xf numFmtId="0" fontId="67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top" wrapText="1"/>
    </xf>
    <xf numFmtId="49" fontId="69" fillId="6" borderId="10" xfId="0" applyNumberFormat="1" applyFont="1" applyFill="1" applyBorder="1" applyAlignment="1">
      <alignment horizontal="center" vertical="top"/>
    </xf>
    <xf numFmtId="0" fontId="69" fillId="6" borderId="10" xfId="0" applyFont="1" applyFill="1" applyBorder="1" applyAlignment="1">
      <alignment horizontal="center" vertical="top"/>
    </xf>
    <xf numFmtId="0" fontId="68" fillId="0" borderId="10" xfId="0" applyNumberFormat="1" applyFont="1" applyFill="1" applyBorder="1" applyAlignment="1">
      <alignment vertical="top" wrapText="1"/>
    </xf>
    <xf numFmtId="0" fontId="67" fillId="0" borderId="10" xfId="0" applyFont="1" applyFill="1" applyBorder="1" applyAlignment="1">
      <alignment horizontal="center" vertical="top" wrapText="1"/>
    </xf>
    <xf numFmtId="0" fontId="70" fillId="0" borderId="10" xfId="0" applyFont="1" applyFill="1" applyBorder="1" applyAlignment="1">
      <alignment horizontal="center" vertical="top" wrapText="1"/>
    </xf>
    <xf numFmtId="0" fontId="69" fillId="6" borderId="10" xfId="0" applyFont="1" applyFill="1" applyBorder="1" applyAlignment="1">
      <alignment vertical="top" wrapText="1"/>
    </xf>
    <xf numFmtId="0" fontId="68" fillId="0" borderId="10" xfId="0" applyFont="1" applyFill="1" applyBorder="1" applyAlignment="1">
      <alignment horizontal="center" vertical="top"/>
    </xf>
    <xf numFmtId="0" fontId="71" fillId="0" borderId="10" xfId="0" applyFont="1" applyFill="1" applyBorder="1" applyAlignment="1">
      <alignment horizontal="center" vertical="top"/>
    </xf>
    <xf numFmtId="0" fontId="71" fillId="0" borderId="10" xfId="0" applyFont="1" applyFill="1" applyBorder="1" applyAlignment="1">
      <alignment vertical="top"/>
    </xf>
    <xf numFmtId="49" fontId="69" fillId="0" borderId="10" xfId="0" applyNumberFormat="1" applyFont="1" applyFill="1" applyBorder="1" applyAlignment="1">
      <alignment horizontal="center" vertical="top"/>
    </xf>
    <xf numFmtId="0" fontId="69" fillId="0" borderId="10" xfId="0" applyFont="1" applyFill="1" applyBorder="1" applyAlignment="1">
      <alignment horizontal="center" vertical="top"/>
    </xf>
    <xf numFmtId="0" fontId="72" fillId="0" borderId="10" xfId="0" applyFont="1" applyFill="1" applyBorder="1" applyAlignment="1">
      <alignment horizontal="center" vertical="top"/>
    </xf>
    <xf numFmtId="49" fontId="72" fillId="0" borderId="10" xfId="0" applyNumberFormat="1" applyFont="1" applyFill="1" applyBorder="1" applyAlignment="1">
      <alignment horizontal="center" vertical="top"/>
    </xf>
    <xf numFmtId="0" fontId="3" fillId="6" borderId="10" xfId="0" applyFont="1" applyFill="1" applyBorder="1" applyAlignment="1">
      <alignment horizontal="center" vertical="top" wrapText="1"/>
    </xf>
    <xf numFmtId="0" fontId="68" fillId="0" borderId="10" xfId="0" applyFont="1" applyFill="1" applyBorder="1" applyAlignment="1">
      <alignment vertical="top"/>
    </xf>
    <xf numFmtId="0" fontId="68" fillId="0" borderId="10" xfId="0" applyFont="1" applyFill="1" applyBorder="1" applyAlignment="1">
      <alignment horizontal="justify" vertical="top" wrapText="1"/>
    </xf>
    <xf numFmtId="0" fontId="3" fillId="12" borderId="10" xfId="0" applyFont="1" applyFill="1" applyBorder="1" applyAlignment="1">
      <alignment horizontal="center" vertical="top" wrapText="1"/>
    </xf>
    <xf numFmtId="0" fontId="18" fillId="6" borderId="10" xfId="0" applyFont="1" applyFill="1" applyBorder="1" applyAlignment="1">
      <alignment vertical="top" wrapText="1"/>
    </xf>
    <xf numFmtId="49" fontId="72" fillId="6" borderId="10" xfId="0" applyNumberFormat="1" applyFont="1" applyFill="1" applyBorder="1" applyAlignment="1">
      <alignment horizontal="center" vertical="top"/>
    </xf>
    <xf numFmtId="0" fontId="72" fillId="6" borderId="10" xfId="0" applyFont="1" applyFill="1" applyBorder="1" applyAlignment="1">
      <alignment horizontal="center" vertical="top"/>
    </xf>
    <xf numFmtId="0" fontId="16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172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top"/>
    </xf>
    <xf numFmtId="0" fontId="2" fillId="0" borderId="10" xfId="0" applyFont="1" applyFill="1" applyBorder="1" applyAlignment="1">
      <alignment horizontal="justify" vertical="top"/>
    </xf>
    <xf numFmtId="0" fontId="2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5" fillId="6" borderId="10" xfId="0" applyFont="1" applyFill="1" applyBorder="1" applyAlignment="1">
      <alignment horizontal="left" vertical="top" wrapText="1"/>
    </xf>
    <xf numFmtId="0" fontId="73" fillId="0" borderId="10" xfId="0" applyFont="1" applyFill="1" applyBorder="1" applyAlignment="1">
      <alignment horizontal="center" vertical="top" wrapText="1"/>
    </xf>
    <xf numFmtId="0" fontId="73" fillId="0" borderId="10" xfId="0" applyFont="1" applyFill="1" applyBorder="1" applyAlignment="1">
      <alignment vertical="top" wrapText="1"/>
    </xf>
    <xf numFmtId="0" fontId="74" fillId="6" borderId="10" xfId="0" applyFont="1" applyFill="1" applyBorder="1" applyAlignment="1">
      <alignment vertical="top" wrapText="1"/>
    </xf>
    <xf numFmtId="0" fontId="68" fillId="0" borderId="10" xfId="0" applyFont="1" applyFill="1" applyBorder="1" applyAlignment="1">
      <alignment horizontal="left" vertical="top" wrapText="1"/>
    </xf>
    <xf numFmtId="0" fontId="3" fillId="12" borderId="10" xfId="0" applyFont="1" applyFill="1" applyBorder="1" applyAlignment="1">
      <alignment horizontal="justify" vertical="top"/>
    </xf>
    <xf numFmtId="0" fontId="5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left" vertical="top" wrapText="1"/>
    </xf>
    <xf numFmtId="0" fontId="5" fillId="12" borderId="10" xfId="0" applyFont="1" applyFill="1" applyBorder="1" applyAlignment="1">
      <alignment horizontal="justify" vertical="top" wrapText="1"/>
    </xf>
    <xf numFmtId="172" fontId="2" fillId="0" borderId="10" xfId="0" applyNumberFormat="1" applyFont="1" applyFill="1" applyBorder="1" applyAlignment="1">
      <alignment vertical="center" wrapText="1"/>
    </xf>
    <xf numFmtId="178" fontId="2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justify" vertical="center"/>
    </xf>
    <xf numFmtId="0" fontId="66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vertical="center" wrapText="1"/>
    </xf>
    <xf numFmtId="0" fontId="68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 wrapText="1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left" vertical="center" wrapText="1"/>
    </xf>
    <xf numFmtId="0" fontId="64" fillId="0" borderId="0" xfId="0" applyFont="1" applyBorder="1" applyAlignment="1">
      <alignment horizontal="left" wrapText="1"/>
    </xf>
    <xf numFmtId="0" fontId="68" fillId="0" borderId="0" xfId="0" applyFont="1" applyAlignment="1">
      <alignment horizontal="left" vertical="top"/>
    </xf>
    <xf numFmtId="0" fontId="21" fillId="0" borderId="0" xfId="0" applyFont="1" applyFill="1" applyAlignment="1">
      <alignment horizontal="center" vertical="top" wrapText="1"/>
    </xf>
    <xf numFmtId="0" fontId="22" fillId="0" borderId="0" xfId="0" applyFont="1" applyFill="1" applyAlignment="1">
      <alignment horizontal="center" vertical="top" wrapText="1"/>
    </xf>
    <xf numFmtId="0" fontId="17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horizontal="center" vertical="top" wrapText="1"/>
    </xf>
    <xf numFmtId="49" fontId="3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3" fillId="0" borderId="13" xfId="0" applyFont="1" applyFill="1" applyBorder="1" applyAlignment="1">
      <alignment horizontal="center" vertical="top" wrapText="1"/>
    </xf>
    <xf numFmtId="0" fontId="73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73" fillId="0" borderId="16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23" fillId="0" borderId="13" xfId="0" applyFont="1" applyFill="1" applyBorder="1" applyAlignment="1">
      <alignment horizontal="center" vertical="top" wrapText="1"/>
    </xf>
    <xf numFmtId="0" fontId="23" fillId="0" borderId="16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7" fillId="0" borderId="14" xfId="0" applyFont="1" applyFill="1" applyBorder="1" applyAlignment="1">
      <alignment horizontal="center" vertical="justify" wrapText="1"/>
    </xf>
    <xf numFmtId="0" fontId="7" fillId="0" borderId="15" xfId="0" applyFont="1" applyFill="1" applyBorder="1" applyAlignment="1">
      <alignment horizontal="center" vertical="justify" wrapText="1"/>
    </xf>
    <xf numFmtId="0" fontId="7" fillId="0" borderId="12" xfId="0" applyFont="1" applyFill="1" applyBorder="1" applyAlignment="1">
      <alignment horizontal="center" vertical="justify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72" fontId="2" fillId="0" borderId="13" xfId="0" applyNumberFormat="1" applyFont="1" applyFill="1" applyBorder="1" applyAlignment="1">
      <alignment vertical="center" wrapText="1"/>
    </xf>
    <xf numFmtId="172" fontId="2" fillId="0" borderId="11" xfId="0" applyNumberFormat="1" applyFont="1" applyFill="1" applyBorder="1" applyAlignment="1">
      <alignment vertical="center" wrapText="1"/>
    </xf>
    <xf numFmtId="0" fontId="16" fillId="0" borderId="0" xfId="0" applyFont="1" applyAlignment="1">
      <alignment horizontal="justify" wrapText="1"/>
    </xf>
    <xf numFmtId="0" fontId="11" fillId="0" borderId="0" xfId="0" applyFont="1" applyFill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2" fontId="5" fillId="0" borderId="14" xfId="0" applyNumberFormat="1" applyFont="1" applyFill="1" applyBorder="1" applyAlignment="1">
      <alignment horizontal="center"/>
    </xf>
    <xf numFmtId="172" fontId="5" fillId="0" borderId="15" xfId="0" applyNumberFormat="1" applyFont="1" applyFill="1" applyBorder="1" applyAlignment="1">
      <alignment horizontal="center"/>
    </xf>
    <xf numFmtId="172" fontId="5" fillId="0" borderId="12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172" fontId="2" fillId="0" borderId="13" xfId="0" applyNumberFormat="1" applyFont="1" applyFill="1" applyBorder="1" applyAlignment="1">
      <alignment horizontal="left" vertical="center" wrapText="1"/>
    </xf>
    <xf numFmtId="172" fontId="2" fillId="0" borderId="11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/>
    </xf>
    <xf numFmtId="0" fontId="7" fillId="0" borderId="0" xfId="0" applyFont="1" applyAlignment="1">
      <alignment horizontal="left" wrapText="1"/>
    </xf>
    <xf numFmtId="0" fontId="3" fillId="6" borderId="13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7" fillId="0" borderId="16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6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0" fontId="73" fillId="0" borderId="13" xfId="0" applyFont="1" applyBorder="1" applyAlignment="1">
      <alignment vertical="center" wrapText="1"/>
    </xf>
    <xf numFmtId="3" fontId="68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6" fillId="0" borderId="0" xfId="0" applyFont="1" applyAlignment="1">
      <alignment vertical="center" wrapText="1"/>
    </xf>
    <xf numFmtId="0" fontId="75" fillId="0" borderId="13" xfId="0" applyFont="1" applyFill="1" applyBorder="1" applyAlignment="1">
      <alignment horizontal="center" vertical="center" wrapText="1"/>
    </xf>
    <xf numFmtId="0" fontId="75" fillId="0" borderId="16" xfId="0" applyFont="1" applyFill="1" applyBorder="1" applyAlignment="1">
      <alignment horizontal="center" vertical="center" wrapText="1"/>
    </xf>
    <xf numFmtId="0" fontId="75" fillId="0" borderId="11" xfId="0" applyFont="1" applyFill="1" applyBorder="1" applyAlignment="1">
      <alignment horizontal="center" vertical="center" wrapText="1"/>
    </xf>
    <xf numFmtId="0" fontId="73" fillId="0" borderId="13" xfId="0" applyFont="1" applyFill="1" applyBorder="1" applyAlignment="1">
      <alignment horizontal="center" vertical="center" wrapText="1"/>
    </xf>
    <xf numFmtId="0" fontId="73" fillId="0" borderId="16" xfId="0" applyFont="1" applyFill="1" applyBorder="1" applyAlignment="1">
      <alignment horizontal="center" vertical="center" wrapText="1"/>
    </xf>
    <xf numFmtId="0" fontId="7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2">
      <selection activeCell="F24" sqref="F23:F24"/>
    </sheetView>
  </sheetViews>
  <sheetFormatPr defaultColWidth="9.140625" defaultRowHeight="15"/>
  <cols>
    <col min="1" max="5" width="3.28125" style="22" customWidth="1"/>
    <col min="6" max="6" width="27.8515625" style="22" customWidth="1"/>
    <col min="7" max="7" width="16.8515625" style="22" customWidth="1"/>
    <col min="8" max="8" width="5.421875" style="22" customWidth="1"/>
    <col min="9" max="10" width="4.00390625" style="22" customWidth="1"/>
    <col min="11" max="11" width="10.140625" style="22" customWidth="1"/>
    <col min="12" max="12" width="4.57421875" style="22" customWidth="1"/>
    <col min="13" max="15" width="10.57421875" style="22" customWidth="1"/>
    <col min="16" max="17" width="8.8515625" style="22" customWidth="1"/>
    <col min="18" max="16384" width="9.140625" style="22" customWidth="1"/>
  </cols>
  <sheetData>
    <row r="1" spans="1:17" s="21" customFormat="1" ht="13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34" t="s">
        <v>28</v>
      </c>
      <c r="O1" s="134"/>
      <c r="P1" s="134"/>
      <c r="Q1" s="134"/>
    </row>
    <row r="2" spans="1:17" s="21" customFormat="1" ht="35.2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35" t="s">
        <v>49</v>
      </c>
      <c r="O2" s="135"/>
      <c r="P2" s="135"/>
      <c r="Q2" s="135"/>
    </row>
    <row r="3" spans="1:17" s="21" customFormat="1" ht="33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36" t="s">
        <v>63</v>
      </c>
      <c r="O3" s="136"/>
      <c r="P3" s="136"/>
      <c r="Q3" s="136"/>
    </row>
    <row r="4" spans="1:17" ht="16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137"/>
      <c r="O4" s="137"/>
      <c r="P4" s="137"/>
      <c r="Q4" s="137"/>
    </row>
    <row r="5" spans="1:17" ht="18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141" t="s">
        <v>62</v>
      </c>
      <c r="O5" s="141"/>
      <c r="P5" s="141"/>
      <c r="Q5" s="141"/>
    </row>
    <row r="6" spans="1:17" ht="18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142" t="s">
        <v>171</v>
      </c>
      <c r="O6" s="142"/>
      <c r="P6" s="142"/>
      <c r="Q6" s="142"/>
    </row>
    <row r="7" spans="1:17" ht="18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143"/>
      <c r="O7" s="143"/>
      <c r="P7" s="143"/>
      <c r="Q7" s="143"/>
    </row>
    <row r="8" spans="1:17" ht="13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3"/>
      <c r="O8" s="3"/>
      <c r="P8" s="4"/>
      <c r="Q8" s="4"/>
    </row>
    <row r="9" spans="1:17" s="21" customFormat="1" ht="66" customHeight="1">
      <c r="A9" s="140" t="s">
        <v>175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</row>
    <row r="10" spans="1:17" s="21" customFormat="1" ht="17.25" customHeight="1">
      <c r="A10" s="138" t="s">
        <v>172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</row>
    <row r="11" spans="1:17" s="21" customFormat="1" ht="17.25" customHeight="1">
      <c r="A11" s="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21" customFormat="1" ht="17.25" customHeight="1">
      <c r="A12" s="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</sheetData>
  <sheetProtection/>
  <mergeCells count="9">
    <mergeCell ref="N1:Q1"/>
    <mergeCell ref="N2:Q2"/>
    <mergeCell ref="N3:Q3"/>
    <mergeCell ref="N4:Q4"/>
    <mergeCell ref="A10:Q10"/>
    <mergeCell ref="A9:Q9"/>
    <mergeCell ref="N5:Q5"/>
    <mergeCell ref="N6:Q6"/>
    <mergeCell ref="N7:Q7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2" width="6.00390625" style="22" customWidth="1"/>
    <col min="3" max="3" width="22.00390625" style="22" customWidth="1"/>
    <col min="4" max="4" width="99.421875" style="22" customWidth="1"/>
    <col min="5" max="5" width="17.57421875" style="22" customWidth="1"/>
    <col min="6" max="6" width="15.140625" style="22" customWidth="1"/>
    <col min="7" max="7" width="16.140625" style="22" customWidth="1"/>
    <col min="8" max="16384" width="9.140625" style="22" customWidth="1"/>
  </cols>
  <sheetData>
    <row r="1" spans="1:7" s="21" customFormat="1" ht="18" customHeight="1">
      <c r="A1" s="26"/>
      <c r="B1" s="26"/>
      <c r="C1" s="26"/>
      <c r="D1" s="26"/>
      <c r="E1" s="26"/>
      <c r="F1" s="26"/>
      <c r="G1" s="26" t="s">
        <v>51</v>
      </c>
    </row>
    <row r="2" spans="1:7" s="21" customFormat="1" ht="17.25" customHeight="1">
      <c r="A2" s="150" t="s">
        <v>50</v>
      </c>
      <c r="B2" s="150"/>
      <c r="C2" s="150"/>
      <c r="D2" s="150"/>
      <c r="E2" s="150"/>
      <c r="F2" s="150"/>
      <c r="G2" s="150"/>
    </row>
    <row r="3" spans="1:7" s="21" customFormat="1" ht="17.25" customHeight="1">
      <c r="A3" s="146" t="s">
        <v>170</v>
      </c>
      <c r="B3" s="146"/>
      <c r="C3" s="146"/>
      <c r="D3" s="146"/>
      <c r="E3" s="146"/>
      <c r="F3" s="146"/>
      <c r="G3" s="146"/>
    </row>
    <row r="4" spans="1:17" s="25" customFormat="1" ht="42" customHeight="1">
      <c r="A4" s="147" t="s">
        <v>173</v>
      </c>
      <c r="B4" s="147"/>
      <c r="C4" s="147"/>
      <c r="D4" s="147"/>
      <c r="E4" s="147"/>
      <c r="F4" s="147"/>
      <c r="G4" s="147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7" s="25" customFormat="1" ht="15.75" customHeight="1">
      <c r="A5" s="148" t="s">
        <v>64</v>
      </c>
      <c r="B5" s="148"/>
      <c r="C5" s="148"/>
      <c r="D5" s="148"/>
      <c r="E5" s="148"/>
      <c r="F5" s="148"/>
      <c r="G5" s="148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7" s="21" customFormat="1" ht="17.25" customHeight="1">
      <c r="A6" s="27"/>
      <c r="B6" s="27"/>
      <c r="C6" s="27"/>
      <c r="D6" s="27"/>
      <c r="E6" s="27"/>
      <c r="F6" s="27"/>
      <c r="G6" s="27"/>
    </row>
    <row r="7" spans="1:7" ht="5.25" customHeight="1">
      <c r="A7" s="5"/>
      <c r="B7" s="5"/>
      <c r="C7" s="5"/>
      <c r="D7" s="5"/>
      <c r="E7" s="5"/>
      <c r="F7" s="5"/>
      <c r="G7" s="5"/>
    </row>
    <row r="8" spans="1:7" s="28" customFormat="1" ht="20.25" customHeight="1">
      <c r="A8" s="149" t="s">
        <v>10</v>
      </c>
      <c r="B8" s="149"/>
      <c r="C8" s="149" t="s">
        <v>24</v>
      </c>
      <c r="D8" s="149" t="s">
        <v>25</v>
      </c>
      <c r="E8" s="153" t="s">
        <v>26</v>
      </c>
      <c r="F8" s="154"/>
      <c r="G8" s="149" t="s">
        <v>40</v>
      </c>
    </row>
    <row r="9" spans="1:7" s="28" customFormat="1" ht="27.75" customHeight="1">
      <c r="A9" s="149"/>
      <c r="B9" s="149"/>
      <c r="C9" s="149" t="s">
        <v>22</v>
      </c>
      <c r="D9" s="149"/>
      <c r="E9" s="151" t="s">
        <v>35</v>
      </c>
      <c r="F9" s="155" t="s">
        <v>36</v>
      </c>
      <c r="G9" s="149"/>
    </row>
    <row r="10" spans="1:7" s="28" customFormat="1" ht="21.75" customHeight="1">
      <c r="A10" s="16" t="s">
        <v>15</v>
      </c>
      <c r="B10" s="16" t="s">
        <v>11</v>
      </c>
      <c r="C10" s="149"/>
      <c r="D10" s="149"/>
      <c r="E10" s="152"/>
      <c r="F10" s="156"/>
      <c r="G10" s="149"/>
    </row>
    <row r="11" spans="1:7" s="28" customFormat="1" ht="14.25" customHeight="1">
      <c r="A11" s="16">
        <v>1</v>
      </c>
      <c r="B11" s="16">
        <v>2</v>
      </c>
      <c r="C11" s="16">
        <v>3</v>
      </c>
      <c r="D11" s="16">
        <v>4</v>
      </c>
      <c r="E11" s="29">
        <v>5</v>
      </c>
      <c r="F11" s="30">
        <v>6</v>
      </c>
      <c r="G11" s="16">
        <v>7</v>
      </c>
    </row>
    <row r="12" spans="1:7" s="32" customFormat="1" ht="15" customHeight="1">
      <c r="A12" s="144" t="s">
        <v>65</v>
      </c>
      <c r="B12" s="144"/>
      <c r="C12" s="145" t="s">
        <v>159</v>
      </c>
      <c r="D12" s="31" t="s">
        <v>47</v>
      </c>
      <c r="E12" s="69">
        <f>E13+E18+E19</f>
        <v>5536</v>
      </c>
      <c r="F12" s="69">
        <f>F13+F18+F19</f>
        <v>3108.5</v>
      </c>
      <c r="G12" s="69">
        <f>G13+G18+G19</f>
        <v>56.15065028901734</v>
      </c>
    </row>
    <row r="13" spans="1:7" s="32" customFormat="1" ht="15" customHeight="1">
      <c r="A13" s="144"/>
      <c r="B13" s="144"/>
      <c r="C13" s="145"/>
      <c r="D13" s="33" t="s">
        <v>41</v>
      </c>
      <c r="E13" s="70">
        <f>SUM(E15:E17)</f>
        <v>5536</v>
      </c>
      <c r="F13" s="70">
        <f>SUM(F15:F17)</f>
        <v>3108.5</v>
      </c>
      <c r="G13" s="70">
        <f>SUM(G15:G17)</f>
        <v>56.15065028901734</v>
      </c>
    </row>
    <row r="14" spans="1:7" s="32" customFormat="1" ht="15" customHeight="1">
      <c r="A14" s="144"/>
      <c r="B14" s="144"/>
      <c r="C14" s="145"/>
      <c r="D14" s="34" t="s">
        <v>27</v>
      </c>
      <c r="E14" s="35"/>
      <c r="F14" s="36"/>
      <c r="G14" s="71"/>
    </row>
    <row r="15" spans="1:7" s="32" customFormat="1" ht="13.5" customHeight="1">
      <c r="A15" s="144"/>
      <c r="B15" s="144"/>
      <c r="C15" s="145"/>
      <c r="D15" s="34" t="s">
        <v>42</v>
      </c>
      <c r="E15" s="35">
        <f aca="true" t="shared" si="0" ref="E15:F17">E23+E31+E39</f>
        <v>5536</v>
      </c>
      <c r="F15" s="35">
        <f t="shared" si="0"/>
        <v>3108.5</v>
      </c>
      <c r="G15" s="36">
        <f>F15/E15*100</f>
        <v>56.15065028901734</v>
      </c>
    </row>
    <row r="16" spans="1:7" s="32" customFormat="1" ht="15" customHeight="1">
      <c r="A16" s="144"/>
      <c r="B16" s="144"/>
      <c r="C16" s="145"/>
      <c r="D16" s="34" t="s">
        <v>43</v>
      </c>
      <c r="E16" s="35">
        <f t="shared" si="0"/>
        <v>0</v>
      </c>
      <c r="F16" s="35">
        <f t="shared" si="0"/>
        <v>0</v>
      </c>
      <c r="G16" s="35">
        <f>G24+G32+G40</f>
        <v>0</v>
      </c>
    </row>
    <row r="17" spans="1:7" s="32" customFormat="1" ht="15" customHeight="1">
      <c r="A17" s="144"/>
      <c r="B17" s="144"/>
      <c r="C17" s="145"/>
      <c r="D17" s="34" t="s">
        <v>44</v>
      </c>
      <c r="E17" s="35">
        <f t="shared" si="0"/>
        <v>0</v>
      </c>
      <c r="F17" s="35">
        <f t="shared" si="0"/>
        <v>0</v>
      </c>
      <c r="G17" s="35">
        <f>G25+G33+G41</f>
        <v>0</v>
      </c>
    </row>
    <row r="18" spans="1:7" s="32" customFormat="1" ht="12.75">
      <c r="A18" s="144"/>
      <c r="B18" s="144"/>
      <c r="C18" s="145"/>
      <c r="D18" s="33" t="s">
        <v>46</v>
      </c>
      <c r="E18" s="35"/>
      <c r="F18" s="36"/>
      <c r="G18" s="71"/>
    </row>
    <row r="19" spans="1:7" s="32" customFormat="1" ht="15" customHeight="1">
      <c r="A19" s="144"/>
      <c r="B19" s="144"/>
      <c r="C19" s="145"/>
      <c r="D19" s="33" t="s">
        <v>45</v>
      </c>
      <c r="E19" s="35"/>
      <c r="F19" s="36"/>
      <c r="G19" s="71"/>
    </row>
    <row r="20" spans="1:7" s="32" customFormat="1" ht="15" customHeight="1">
      <c r="A20" s="144" t="s">
        <v>65</v>
      </c>
      <c r="B20" s="144" t="s">
        <v>9</v>
      </c>
      <c r="C20" s="145" t="s">
        <v>67</v>
      </c>
      <c r="D20" s="31" t="s">
        <v>47</v>
      </c>
      <c r="E20" s="69">
        <f>E21+E26+E27</f>
        <v>4923.5</v>
      </c>
      <c r="F20" s="69">
        <f>F21+F26+F27</f>
        <v>2938.8</v>
      </c>
      <c r="G20" s="69">
        <f>G21+G26+G27</f>
        <v>59.68924545546868</v>
      </c>
    </row>
    <row r="21" spans="1:7" s="32" customFormat="1" ht="15" customHeight="1">
      <c r="A21" s="144"/>
      <c r="B21" s="144"/>
      <c r="C21" s="145"/>
      <c r="D21" s="33" t="s">
        <v>41</v>
      </c>
      <c r="E21" s="70">
        <f>SUM(E23:E25)</f>
        <v>4923.5</v>
      </c>
      <c r="F21" s="70">
        <f>SUM(F23:F25)</f>
        <v>2938.8</v>
      </c>
      <c r="G21" s="70">
        <f>SUM(G23:G25)</f>
        <v>59.68924545546868</v>
      </c>
    </row>
    <row r="22" spans="1:7" s="32" customFormat="1" ht="15" customHeight="1">
      <c r="A22" s="144"/>
      <c r="B22" s="144"/>
      <c r="C22" s="145"/>
      <c r="D22" s="34" t="s">
        <v>27</v>
      </c>
      <c r="E22" s="36"/>
      <c r="F22" s="36"/>
      <c r="G22" s="36"/>
    </row>
    <row r="23" spans="1:7" s="32" customFormat="1" ht="15" customHeight="1">
      <c r="A23" s="144"/>
      <c r="B23" s="144"/>
      <c r="C23" s="145"/>
      <c r="D23" s="34" t="s">
        <v>42</v>
      </c>
      <c r="E23" s="36">
        <f>4731.5+112+80</f>
        <v>4923.5</v>
      </c>
      <c r="F23" s="36">
        <v>2938.8</v>
      </c>
      <c r="G23" s="36">
        <f>F23/E23*100</f>
        <v>59.68924545546868</v>
      </c>
    </row>
    <row r="24" spans="1:7" s="32" customFormat="1" ht="15" customHeight="1">
      <c r="A24" s="144"/>
      <c r="B24" s="144"/>
      <c r="C24" s="145"/>
      <c r="D24" s="34" t="s">
        <v>43</v>
      </c>
      <c r="E24" s="36"/>
      <c r="F24" s="36"/>
      <c r="G24" s="36"/>
    </row>
    <row r="25" spans="1:7" s="32" customFormat="1" ht="15" customHeight="1">
      <c r="A25" s="144"/>
      <c r="B25" s="144"/>
      <c r="C25" s="145"/>
      <c r="D25" s="34" t="s">
        <v>44</v>
      </c>
      <c r="E25" s="36"/>
      <c r="F25" s="36"/>
      <c r="G25" s="36"/>
    </row>
    <row r="26" spans="1:7" s="32" customFormat="1" ht="12.75">
      <c r="A26" s="144"/>
      <c r="B26" s="144"/>
      <c r="C26" s="145"/>
      <c r="D26" s="33" t="s">
        <v>46</v>
      </c>
      <c r="E26" s="36"/>
      <c r="F26" s="36"/>
      <c r="G26" s="36"/>
    </row>
    <row r="27" spans="1:7" s="32" customFormat="1" ht="15" customHeight="1">
      <c r="A27" s="144"/>
      <c r="B27" s="144"/>
      <c r="C27" s="145"/>
      <c r="D27" s="33" t="s">
        <v>45</v>
      </c>
      <c r="E27" s="36"/>
      <c r="F27" s="36"/>
      <c r="G27" s="36"/>
    </row>
    <row r="28" spans="1:7" s="32" customFormat="1" ht="15" customHeight="1">
      <c r="A28" s="144" t="s">
        <v>65</v>
      </c>
      <c r="B28" s="144" t="s">
        <v>8</v>
      </c>
      <c r="C28" s="145" t="s">
        <v>68</v>
      </c>
      <c r="D28" s="31" t="s">
        <v>47</v>
      </c>
      <c r="E28" s="69">
        <f>E29+E34+E35</f>
        <v>10</v>
      </c>
      <c r="F28" s="69">
        <f>F29+F34+F35</f>
        <v>0</v>
      </c>
      <c r="G28" s="69">
        <f>G29+G34+G35</f>
        <v>0</v>
      </c>
    </row>
    <row r="29" spans="1:8" s="32" customFormat="1" ht="15" customHeight="1">
      <c r="A29" s="144"/>
      <c r="B29" s="144"/>
      <c r="C29" s="145"/>
      <c r="D29" s="33" t="s">
        <v>41</v>
      </c>
      <c r="E29" s="70">
        <f>SUM(E31:E33)</f>
        <v>10</v>
      </c>
      <c r="F29" s="70">
        <f>SUM(F31:F33)</f>
        <v>0</v>
      </c>
      <c r="G29" s="70">
        <f>SUM(G31:G33)</f>
        <v>0</v>
      </c>
      <c r="H29" s="37"/>
    </row>
    <row r="30" spans="1:7" s="32" customFormat="1" ht="15" customHeight="1">
      <c r="A30" s="144"/>
      <c r="B30" s="144"/>
      <c r="C30" s="145"/>
      <c r="D30" s="34" t="s">
        <v>27</v>
      </c>
      <c r="E30" s="36"/>
      <c r="F30" s="72"/>
      <c r="G30" s="71"/>
    </row>
    <row r="31" spans="1:7" s="32" customFormat="1" ht="15" customHeight="1">
      <c r="A31" s="144"/>
      <c r="B31" s="144"/>
      <c r="C31" s="145"/>
      <c r="D31" s="34" t="s">
        <v>42</v>
      </c>
      <c r="E31" s="36">
        <v>10</v>
      </c>
      <c r="F31" s="73">
        <v>0</v>
      </c>
      <c r="G31" s="36">
        <f>F31/E31*100</f>
        <v>0</v>
      </c>
    </row>
    <row r="32" spans="1:7" s="32" customFormat="1" ht="15" customHeight="1">
      <c r="A32" s="144"/>
      <c r="B32" s="144"/>
      <c r="C32" s="145"/>
      <c r="D32" s="34" t="s">
        <v>43</v>
      </c>
      <c r="E32" s="36"/>
      <c r="F32" s="73"/>
      <c r="G32" s="71"/>
    </row>
    <row r="33" spans="1:7" s="32" customFormat="1" ht="15" customHeight="1">
      <c r="A33" s="144"/>
      <c r="B33" s="144"/>
      <c r="C33" s="145"/>
      <c r="D33" s="34" t="s">
        <v>44</v>
      </c>
      <c r="E33" s="36"/>
      <c r="F33" s="73"/>
      <c r="G33" s="71"/>
    </row>
    <row r="34" spans="1:7" s="32" customFormat="1" ht="12.75">
      <c r="A34" s="144"/>
      <c r="B34" s="144"/>
      <c r="C34" s="145"/>
      <c r="D34" s="33" t="s">
        <v>46</v>
      </c>
      <c r="E34" s="36"/>
      <c r="F34" s="73"/>
      <c r="G34" s="71"/>
    </row>
    <row r="35" spans="1:7" s="32" customFormat="1" ht="15" customHeight="1">
      <c r="A35" s="144"/>
      <c r="B35" s="144"/>
      <c r="C35" s="145"/>
      <c r="D35" s="33" t="s">
        <v>45</v>
      </c>
      <c r="E35" s="36"/>
      <c r="F35" s="73"/>
      <c r="G35" s="71"/>
    </row>
    <row r="36" spans="1:7" s="32" customFormat="1" ht="15" customHeight="1">
      <c r="A36" s="144" t="s">
        <v>65</v>
      </c>
      <c r="B36" s="144" t="s">
        <v>66</v>
      </c>
      <c r="C36" s="145" t="s">
        <v>69</v>
      </c>
      <c r="D36" s="31" t="s">
        <v>47</v>
      </c>
      <c r="E36" s="69">
        <f>E37+E42+E43</f>
        <v>602.5</v>
      </c>
      <c r="F36" s="69">
        <f>F37+F42+F43</f>
        <v>169.7</v>
      </c>
      <c r="G36" s="69">
        <f>G37+G42+G43</f>
        <v>28.165975103734436</v>
      </c>
    </row>
    <row r="37" spans="1:8" s="32" customFormat="1" ht="15" customHeight="1">
      <c r="A37" s="144"/>
      <c r="B37" s="144"/>
      <c r="C37" s="145"/>
      <c r="D37" s="33" t="s">
        <v>41</v>
      </c>
      <c r="E37" s="70">
        <f>SUM(E39:E41)</f>
        <v>602.5</v>
      </c>
      <c r="F37" s="70">
        <f>SUM(F39:F41)</f>
        <v>169.7</v>
      </c>
      <c r="G37" s="70">
        <f>SUM(G39:G41)</f>
        <v>28.165975103734436</v>
      </c>
      <c r="H37" s="37"/>
    </row>
    <row r="38" spans="1:7" s="32" customFormat="1" ht="15" customHeight="1">
      <c r="A38" s="144"/>
      <c r="B38" s="144"/>
      <c r="C38" s="145"/>
      <c r="D38" s="34" t="s">
        <v>27</v>
      </c>
      <c r="E38" s="36"/>
      <c r="F38" s="72"/>
      <c r="G38" s="71"/>
    </row>
    <row r="39" spans="1:7" s="32" customFormat="1" ht="15" customHeight="1">
      <c r="A39" s="144"/>
      <c r="B39" s="144"/>
      <c r="C39" s="145"/>
      <c r="D39" s="34" t="s">
        <v>42</v>
      </c>
      <c r="E39" s="36">
        <v>602.5</v>
      </c>
      <c r="F39" s="73">
        <v>169.7</v>
      </c>
      <c r="G39" s="36">
        <f>F39/E39*100</f>
        <v>28.165975103734436</v>
      </c>
    </row>
    <row r="40" spans="1:7" s="32" customFormat="1" ht="15" customHeight="1">
      <c r="A40" s="144"/>
      <c r="B40" s="144"/>
      <c r="C40" s="145"/>
      <c r="D40" s="34" t="s">
        <v>43</v>
      </c>
      <c r="E40" s="36"/>
      <c r="F40" s="73"/>
      <c r="G40" s="71"/>
    </row>
    <row r="41" spans="1:7" s="32" customFormat="1" ht="15" customHeight="1">
      <c r="A41" s="144"/>
      <c r="B41" s="144"/>
      <c r="C41" s="145"/>
      <c r="D41" s="34" t="s">
        <v>44</v>
      </c>
      <c r="E41" s="36"/>
      <c r="F41" s="73"/>
      <c r="G41" s="71"/>
    </row>
    <row r="42" spans="1:7" s="32" customFormat="1" ht="12.75">
      <c r="A42" s="144"/>
      <c r="B42" s="144"/>
      <c r="C42" s="145"/>
      <c r="D42" s="33" t="s">
        <v>46</v>
      </c>
      <c r="E42" s="36"/>
      <c r="F42" s="73"/>
      <c r="G42" s="71"/>
    </row>
    <row r="43" spans="1:7" s="32" customFormat="1" ht="15" customHeight="1">
      <c r="A43" s="144"/>
      <c r="B43" s="144"/>
      <c r="C43" s="145"/>
      <c r="D43" s="33" t="s">
        <v>45</v>
      </c>
      <c r="E43" s="36"/>
      <c r="F43" s="73"/>
      <c r="G43" s="71"/>
    </row>
  </sheetData>
  <sheetProtection/>
  <mergeCells count="23">
    <mergeCell ref="A2:G2"/>
    <mergeCell ref="A8:B9"/>
    <mergeCell ref="C8:C10"/>
    <mergeCell ref="D8:D10"/>
    <mergeCell ref="E9:E10"/>
    <mergeCell ref="E8:F8"/>
    <mergeCell ref="F9:F10"/>
    <mergeCell ref="A20:A27"/>
    <mergeCell ref="B20:B27"/>
    <mergeCell ref="C20:C27"/>
    <mergeCell ref="A4:G4"/>
    <mergeCell ref="A5:G5"/>
    <mergeCell ref="G8:G10"/>
    <mergeCell ref="A36:A43"/>
    <mergeCell ref="B36:B43"/>
    <mergeCell ref="C36:C43"/>
    <mergeCell ref="A3:G3"/>
    <mergeCell ref="A28:A35"/>
    <mergeCell ref="B28:B35"/>
    <mergeCell ref="C28:C35"/>
    <mergeCell ref="A12:A19"/>
    <mergeCell ref="B12:B19"/>
    <mergeCell ref="C12:C19"/>
  </mergeCells>
  <printOptions/>
  <pageMargins left="0.3937007874015748" right="0.3937007874015748" top="0.7874015748031497" bottom="0" header="0" footer="0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9"/>
  <sheetViews>
    <sheetView view="pageBreakPreview" zoomScale="145" zoomScaleSheetLayoutView="145" zoomScalePageLayoutView="0" workbookViewId="0" topLeftCell="A1">
      <selection activeCell="A1" sqref="A1"/>
    </sheetView>
  </sheetViews>
  <sheetFormatPr defaultColWidth="8.8515625" defaultRowHeight="15"/>
  <cols>
    <col min="1" max="1" width="3.8515625" style="8" customWidth="1"/>
    <col min="2" max="2" width="3.00390625" style="8" customWidth="1"/>
    <col min="3" max="3" width="3.8515625" style="8" customWidth="1"/>
    <col min="4" max="4" width="3.00390625" style="8" customWidth="1"/>
    <col min="5" max="5" width="76.140625" style="8" customWidth="1"/>
    <col min="6" max="6" width="12.00390625" style="8" customWidth="1"/>
    <col min="7" max="7" width="5.8515625" style="8" customWidth="1"/>
    <col min="8" max="8" width="7.28125" style="8" customWidth="1"/>
    <col min="9" max="9" width="17.57421875" style="8" customWidth="1"/>
    <col min="10" max="10" width="54.421875" style="47" customWidth="1"/>
    <col min="11" max="11" width="13.421875" style="47" customWidth="1"/>
    <col min="12" max="12" width="69.8515625" style="8" customWidth="1"/>
    <col min="13" max="16384" width="8.8515625" style="8" customWidth="1"/>
  </cols>
  <sheetData>
    <row r="1" spans="9:14" s="19" customFormat="1" ht="14.25" customHeight="1">
      <c r="I1" s="20"/>
      <c r="J1" s="39"/>
      <c r="K1" s="39" t="s">
        <v>53</v>
      </c>
      <c r="L1" s="20"/>
      <c r="M1" s="20"/>
      <c r="N1" s="24"/>
    </row>
    <row r="2" spans="1:11" s="19" customFormat="1" ht="15.75">
      <c r="A2" s="171" t="s">
        <v>52</v>
      </c>
      <c r="B2" s="172"/>
      <c r="C2" s="172"/>
      <c r="D2" s="172"/>
      <c r="E2" s="172"/>
      <c r="F2" s="172"/>
      <c r="G2" s="172"/>
      <c r="H2" s="172"/>
      <c r="I2" s="172"/>
      <c r="J2" s="172"/>
      <c r="K2" s="45"/>
    </row>
    <row r="3" spans="1:11" s="46" customFormat="1" ht="17.25" customHeight="1">
      <c r="A3" s="178" t="s">
        <v>170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</row>
    <row r="4" spans="1:17" s="19" customFormat="1" ht="41.25" customHeight="1">
      <c r="A4" s="147" t="s">
        <v>174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24"/>
      <c r="M4" s="24"/>
      <c r="N4" s="24"/>
      <c r="O4" s="24"/>
      <c r="P4" s="24"/>
      <c r="Q4" s="24"/>
    </row>
    <row r="5" spans="1:17" s="19" customFormat="1" ht="15.75" customHeight="1">
      <c r="A5" s="167" t="s">
        <v>64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24"/>
      <c r="M5" s="24"/>
      <c r="N5" s="24"/>
      <c r="O5" s="24"/>
      <c r="P5" s="24"/>
      <c r="Q5" s="24"/>
    </row>
    <row r="6" spans="4:11" s="19" customFormat="1" ht="15.75">
      <c r="D6" s="23"/>
      <c r="E6" s="23"/>
      <c r="F6" s="23"/>
      <c r="G6" s="23"/>
      <c r="H6" s="23"/>
      <c r="I6" s="23"/>
      <c r="J6" s="40"/>
      <c r="K6" s="45"/>
    </row>
    <row r="7" spans="1:11" ht="44.25" customHeight="1">
      <c r="A7" s="173" t="s">
        <v>10</v>
      </c>
      <c r="B7" s="174"/>
      <c r="C7" s="174"/>
      <c r="D7" s="175"/>
      <c r="E7" s="166" t="s">
        <v>16</v>
      </c>
      <c r="F7" s="166" t="s">
        <v>0</v>
      </c>
      <c r="G7" s="166" t="s">
        <v>31</v>
      </c>
      <c r="H7" s="166" t="s">
        <v>32</v>
      </c>
      <c r="I7" s="166" t="s">
        <v>7</v>
      </c>
      <c r="J7" s="176" t="s">
        <v>29</v>
      </c>
      <c r="K7" s="166" t="s">
        <v>30</v>
      </c>
    </row>
    <row r="8" spans="1:11" ht="15" customHeight="1">
      <c r="A8" s="7" t="s">
        <v>15</v>
      </c>
      <c r="B8" s="7" t="s">
        <v>11</v>
      </c>
      <c r="C8" s="7" t="s">
        <v>12</v>
      </c>
      <c r="D8" s="7" t="s">
        <v>13</v>
      </c>
      <c r="E8" s="166"/>
      <c r="F8" s="166"/>
      <c r="G8" s="166"/>
      <c r="H8" s="166"/>
      <c r="I8" s="166"/>
      <c r="J8" s="177"/>
      <c r="K8" s="166"/>
    </row>
    <row r="9" spans="1:11" ht="15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18">
        <v>10</v>
      </c>
      <c r="K9" s="7">
        <v>11</v>
      </c>
    </row>
    <row r="10" spans="1:11" s="43" customFormat="1" ht="18.75" customHeight="1">
      <c r="A10" s="74" t="s">
        <v>65</v>
      </c>
      <c r="B10" s="105">
        <v>1</v>
      </c>
      <c r="C10" s="105"/>
      <c r="D10" s="105"/>
      <c r="E10" s="78" t="s">
        <v>67</v>
      </c>
      <c r="F10" s="78"/>
      <c r="G10" s="78"/>
      <c r="H10" s="78"/>
      <c r="I10" s="78"/>
      <c r="J10" s="79"/>
      <c r="K10" s="77"/>
    </row>
    <row r="11" spans="1:11" s="43" customFormat="1" ht="18.75" customHeight="1">
      <c r="A11" s="80" t="s">
        <v>65</v>
      </c>
      <c r="B11" s="80" t="s">
        <v>9</v>
      </c>
      <c r="C11" s="80" t="s">
        <v>155</v>
      </c>
      <c r="D11" s="102"/>
      <c r="E11" s="81" t="s">
        <v>98</v>
      </c>
      <c r="F11" s="12"/>
      <c r="G11" s="12"/>
      <c r="H11" s="12"/>
      <c r="I11" s="12"/>
      <c r="J11" s="15"/>
      <c r="K11" s="112"/>
    </row>
    <row r="12" spans="1:11" s="4" customFormat="1" ht="36">
      <c r="A12" s="11" t="s">
        <v>65</v>
      </c>
      <c r="B12" s="11" t="s">
        <v>9</v>
      </c>
      <c r="C12" s="11" t="s">
        <v>155</v>
      </c>
      <c r="D12" s="11" t="s">
        <v>9</v>
      </c>
      <c r="E12" s="131" t="s">
        <v>99</v>
      </c>
      <c r="F12" s="88" t="s">
        <v>105</v>
      </c>
      <c r="G12" s="14">
        <v>2022</v>
      </c>
      <c r="H12" s="14">
        <v>2022</v>
      </c>
      <c r="I12" s="168" t="s">
        <v>182</v>
      </c>
      <c r="J12" s="110" t="s">
        <v>183</v>
      </c>
      <c r="K12" s="113"/>
    </row>
    <row r="13" spans="1:11" s="4" customFormat="1" ht="24">
      <c r="A13" s="11" t="s">
        <v>65</v>
      </c>
      <c r="B13" s="11" t="s">
        <v>9</v>
      </c>
      <c r="C13" s="11" t="s">
        <v>155</v>
      </c>
      <c r="D13" s="11" t="s">
        <v>8</v>
      </c>
      <c r="E13" s="131" t="s">
        <v>100</v>
      </c>
      <c r="F13" s="88" t="s">
        <v>138</v>
      </c>
      <c r="G13" s="14">
        <v>2022</v>
      </c>
      <c r="H13" s="14">
        <v>2022</v>
      </c>
      <c r="I13" s="169"/>
      <c r="J13" s="110" t="s">
        <v>168</v>
      </c>
      <c r="K13" s="114"/>
    </row>
    <row r="14" spans="1:11" s="4" customFormat="1" ht="24">
      <c r="A14" s="11" t="s">
        <v>65</v>
      </c>
      <c r="B14" s="11" t="s">
        <v>9</v>
      </c>
      <c r="C14" s="11" t="s">
        <v>155</v>
      </c>
      <c r="D14" s="11" t="s">
        <v>66</v>
      </c>
      <c r="E14" s="132" t="s">
        <v>101</v>
      </c>
      <c r="F14" s="88" t="s">
        <v>138</v>
      </c>
      <c r="G14" s="14">
        <v>2022</v>
      </c>
      <c r="H14" s="14">
        <v>2022</v>
      </c>
      <c r="I14" s="169"/>
      <c r="J14" s="110" t="s">
        <v>160</v>
      </c>
      <c r="K14" s="114"/>
    </row>
    <row r="15" spans="1:11" s="4" customFormat="1" ht="24">
      <c r="A15" s="11" t="s">
        <v>65</v>
      </c>
      <c r="B15" s="11" t="s">
        <v>9</v>
      </c>
      <c r="C15" s="11" t="s">
        <v>155</v>
      </c>
      <c r="D15" s="11" t="s">
        <v>107</v>
      </c>
      <c r="E15" s="131" t="s">
        <v>102</v>
      </c>
      <c r="F15" s="88" t="s">
        <v>138</v>
      </c>
      <c r="G15" s="14">
        <v>2022</v>
      </c>
      <c r="H15" s="14">
        <v>2022</v>
      </c>
      <c r="I15" s="169"/>
      <c r="J15" s="110" t="s">
        <v>163</v>
      </c>
      <c r="K15" s="114"/>
    </row>
    <row r="16" spans="1:11" s="4" customFormat="1" ht="24">
      <c r="A16" s="11" t="s">
        <v>65</v>
      </c>
      <c r="B16" s="11" t="s">
        <v>9</v>
      </c>
      <c r="C16" s="11" t="s">
        <v>155</v>
      </c>
      <c r="D16" s="11" t="s">
        <v>108</v>
      </c>
      <c r="E16" s="131" t="s">
        <v>103</v>
      </c>
      <c r="F16" s="88" t="s">
        <v>138</v>
      </c>
      <c r="G16" s="14">
        <v>2022</v>
      </c>
      <c r="H16" s="14">
        <v>2022</v>
      </c>
      <c r="I16" s="169"/>
      <c r="J16" s="110" t="s">
        <v>161</v>
      </c>
      <c r="K16" s="114"/>
    </row>
    <row r="17" spans="1:11" s="4" customFormat="1" ht="24">
      <c r="A17" s="11" t="s">
        <v>65</v>
      </c>
      <c r="B17" s="11" t="s">
        <v>9</v>
      </c>
      <c r="C17" s="11" t="s">
        <v>155</v>
      </c>
      <c r="D17" s="11" t="s">
        <v>109</v>
      </c>
      <c r="E17" s="131" t="s">
        <v>104</v>
      </c>
      <c r="F17" s="88" t="s">
        <v>138</v>
      </c>
      <c r="G17" s="14">
        <v>2022</v>
      </c>
      <c r="H17" s="14">
        <v>2022</v>
      </c>
      <c r="I17" s="170"/>
      <c r="J17" s="110" t="s">
        <v>163</v>
      </c>
      <c r="K17" s="114"/>
    </row>
    <row r="18" spans="1:11" s="43" customFormat="1" ht="25.5" customHeight="1">
      <c r="A18" s="80" t="s">
        <v>65</v>
      </c>
      <c r="B18" s="80" t="s">
        <v>9</v>
      </c>
      <c r="C18" s="80" t="s">
        <v>14</v>
      </c>
      <c r="D18" s="80"/>
      <c r="E18" s="81" t="s">
        <v>110</v>
      </c>
      <c r="F18" s="12"/>
      <c r="G18" s="12"/>
      <c r="H18" s="12"/>
      <c r="I18" s="15"/>
      <c r="J18" s="122"/>
      <c r="K18" s="115"/>
    </row>
    <row r="19" spans="1:11" s="43" customFormat="1" ht="24">
      <c r="A19" s="11" t="s">
        <v>65</v>
      </c>
      <c r="B19" s="11" t="s">
        <v>9</v>
      </c>
      <c r="C19" s="11" t="s">
        <v>14</v>
      </c>
      <c r="D19" s="11" t="s">
        <v>9</v>
      </c>
      <c r="E19" s="133" t="s">
        <v>111</v>
      </c>
      <c r="F19" s="88" t="s">
        <v>138</v>
      </c>
      <c r="G19" s="14">
        <v>2022</v>
      </c>
      <c r="H19" s="14">
        <v>2022</v>
      </c>
      <c r="I19" s="217" t="s">
        <v>181</v>
      </c>
      <c r="J19" s="163" t="s">
        <v>179</v>
      </c>
      <c r="K19" s="115"/>
    </row>
    <row r="20" spans="1:11" s="43" customFormat="1" ht="38.25" customHeight="1">
      <c r="A20" s="11" t="s">
        <v>65</v>
      </c>
      <c r="B20" s="11" t="s">
        <v>9</v>
      </c>
      <c r="C20" s="11" t="s">
        <v>14</v>
      </c>
      <c r="D20" s="11" t="s">
        <v>8</v>
      </c>
      <c r="E20" s="133" t="s">
        <v>112</v>
      </c>
      <c r="F20" s="88" t="s">
        <v>138</v>
      </c>
      <c r="G20" s="14">
        <v>2022</v>
      </c>
      <c r="H20" s="14">
        <v>2022</v>
      </c>
      <c r="I20" s="218"/>
      <c r="J20" s="164"/>
      <c r="K20" s="115"/>
    </row>
    <row r="21" spans="1:11" s="43" customFormat="1" ht="36" customHeight="1">
      <c r="A21" s="11" t="s">
        <v>65</v>
      </c>
      <c r="B21" s="11" t="s">
        <v>9</v>
      </c>
      <c r="C21" s="11" t="s">
        <v>14</v>
      </c>
      <c r="D21" s="11" t="s">
        <v>66</v>
      </c>
      <c r="E21" s="133" t="s">
        <v>113</v>
      </c>
      <c r="F21" s="88" t="s">
        <v>138</v>
      </c>
      <c r="G21" s="14">
        <v>2022</v>
      </c>
      <c r="H21" s="14">
        <v>2022</v>
      </c>
      <c r="I21" s="219"/>
      <c r="J21" s="165"/>
      <c r="K21" s="115"/>
    </row>
    <row r="22" spans="1:11" s="43" customFormat="1" ht="24">
      <c r="A22" s="80" t="s">
        <v>65</v>
      </c>
      <c r="B22" s="80" t="s">
        <v>9</v>
      </c>
      <c r="C22" s="80" t="s">
        <v>123</v>
      </c>
      <c r="D22" s="80"/>
      <c r="E22" s="106" t="s">
        <v>114</v>
      </c>
      <c r="F22" s="95"/>
      <c r="G22" s="95"/>
      <c r="H22" s="103"/>
      <c r="I22" s="223"/>
      <c r="J22" s="122"/>
      <c r="K22" s="115"/>
    </row>
    <row r="23" spans="1:11" s="43" customFormat="1" ht="36">
      <c r="A23" s="11" t="s">
        <v>65</v>
      </c>
      <c r="B23" s="11" t="s">
        <v>9</v>
      </c>
      <c r="C23" s="11" t="s">
        <v>123</v>
      </c>
      <c r="D23" s="11" t="s">
        <v>9</v>
      </c>
      <c r="E23" s="211" t="s">
        <v>115</v>
      </c>
      <c r="F23" s="88" t="s">
        <v>138</v>
      </c>
      <c r="G23" s="14">
        <v>2022</v>
      </c>
      <c r="H23" s="14">
        <v>2022</v>
      </c>
      <c r="I23" s="220" t="s">
        <v>116</v>
      </c>
      <c r="J23" s="110" t="s">
        <v>156</v>
      </c>
      <c r="K23" s="115"/>
    </row>
    <row r="24" spans="1:11" s="43" customFormat="1" ht="24">
      <c r="A24" s="11" t="s">
        <v>65</v>
      </c>
      <c r="B24" s="11" t="s">
        <v>9</v>
      </c>
      <c r="C24" s="11" t="s">
        <v>123</v>
      </c>
      <c r="D24" s="11" t="s">
        <v>8</v>
      </c>
      <c r="E24" s="133" t="s">
        <v>117</v>
      </c>
      <c r="F24" s="88" t="s">
        <v>138</v>
      </c>
      <c r="G24" s="14">
        <v>2022</v>
      </c>
      <c r="H24" s="14">
        <v>2022</v>
      </c>
      <c r="I24" s="221"/>
      <c r="J24" s="110" t="s">
        <v>164</v>
      </c>
      <c r="K24" s="115"/>
    </row>
    <row r="25" spans="1:11" s="43" customFormat="1" ht="24">
      <c r="A25" s="11" t="s">
        <v>65</v>
      </c>
      <c r="B25" s="11" t="s">
        <v>9</v>
      </c>
      <c r="C25" s="11" t="s">
        <v>123</v>
      </c>
      <c r="D25" s="11" t="s">
        <v>66</v>
      </c>
      <c r="E25" s="133" t="s">
        <v>118</v>
      </c>
      <c r="F25" s="88" t="s">
        <v>138</v>
      </c>
      <c r="G25" s="14">
        <v>2022</v>
      </c>
      <c r="H25" s="14">
        <v>2022</v>
      </c>
      <c r="I25" s="222"/>
      <c r="J25" s="110" t="s">
        <v>165</v>
      </c>
      <c r="K25" s="115"/>
    </row>
    <row r="26" spans="1:11" s="43" customFormat="1" ht="24">
      <c r="A26" s="80" t="s">
        <v>65</v>
      </c>
      <c r="B26" s="80" t="s">
        <v>9</v>
      </c>
      <c r="C26" s="80" t="s">
        <v>124</v>
      </c>
      <c r="D26" s="80"/>
      <c r="E26" s="116" t="s">
        <v>119</v>
      </c>
      <c r="F26" s="95"/>
      <c r="G26" s="14">
        <v>2022</v>
      </c>
      <c r="H26" s="14">
        <v>2022</v>
      </c>
      <c r="I26" s="223"/>
      <c r="J26" s="122"/>
      <c r="K26" s="115"/>
    </row>
    <row r="27" spans="1:11" s="43" customFormat="1" ht="36">
      <c r="A27" s="11" t="s">
        <v>65</v>
      </c>
      <c r="B27" s="11" t="s">
        <v>9</v>
      </c>
      <c r="C27" s="11" t="s">
        <v>124</v>
      </c>
      <c r="D27" s="11" t="s">
        <v>9</v>
      </c>
      <c r="E27" s="133" t="s">
        <v>120</v>
      </c>
      <c r="F27" s="88" t="s">
        <v>138</v>
      </c>
      <c r="G27" s="14">
        <v>2022</v>
      </c>
      <c r="H27" s="14">
        <v>2022</v>
      </c>
      <c r="I27" s="220" t="s">
        <v>121</v>
      </c>
      <c r="J27" s="110" t="s">
        <v>184</v>
      </c>
      <c r="K27" s="115"/>
    </row>
    <row r="28" spans="1:11" s="43" customFormat="1" ht="63" customHeight="1">
      <c r="A28" s="11" t="s">
        <v>65</v>
      </c>
      <c r="B28" s="11" t="s">
        <v>9</v>
      </c>
      <c r="C28" s="11" t="s">
        <v>124</v>
      </c>
      <c r="D28" s="11" t="s">
        <v>8</v>
      </c>
      <c r="E28" s="216" t="s">
        <v>122</v>
      </c>
      <c r="F28" s="88" t="s">
        <v>138</v>
      </c>
      <c r="G28" s="14">
        <v>2022</v>
      </c>
      <c r="H28" s="14">
        <v>2022</v>
      </c>
      <c r="I28" s="222"/>
      <c r="J28" s="110" t="s">
        <v>191</v>
      </c>
      <c r="K28" s="115"/>
    </row>
    <row r="29" spans="1:11" s="43" customFormat="1" ht="12.75">
      <c r="A29" s="89" t="s">
        <v>65</v>
      </c>
      <c r="B29" s="90">
        <v>1</v>
      </c>
      <c r="C29" s="80" t="s">
        <v>137</v>
      </c>
      <c r="D29" s="90"/>
      <c r="E29" s="106" t="s">
        <v>125</v>
      </c>
      <c r="F29" s="95"/>
      <c r="G29" s="95"/>
      <c r="H29" s="103"/>
      <c r="I29" s="15"/>
      <c r="J29" s="122"/>
      <c r="K29" s="115"/>
    </row>
    <row r="30" spans="1:11" s="43" customFormat="1" ht="98.25" customHeight="1">
      <c r="A30" s="98" t="s">
        <v>65</v>
      </c>
      <c r="B30" s="99">
        <v>1</v>
      </c>
      <c r="C30" s="11" t="s">
        <v>137</v>
      </c>
      <c r="D30" s="99">
        <v>1</v>
      </c>
      <c r="E30" s="109" t="s">
        <v>126</v>
      </c>
      <c r="F30" s="88" t="s">
        <v>138</v>
      </c>
      <c r="G30" s="14">
        <v>2022</v>
      </c>
      <c r="H30" s="14">
        <v>2022</v>
      </c>
      <c r="I30" s="117" t="s">
        <v>127</v>
      </c>
      <c r="J30" s="123" t="s">
        <v>188</v>
      </c>
      <c r="K30" s="115"/>
    </row>
    <row r="31" spans="1:11" s="43" customFormat="1" ht="240">
      <c r="A31" s="98" t="s">
        <v>65</v>
      </c>
      <c r="B31" s="99">
        <v>1</v>
      </c>
      <c r="C31" s="11" t="s">
        <v>137</v>
      </c>
      <c r="D31" s="99">
        <v>2</v>
      </c>
      <c r="E31" s="109" t="s">
        <v>128</v>
      </c>
      <c r="F31" s="88" t="s">
        <v>138</v>
      </c>
      <c r="G31" s="14">
        <v>2022</v>
      </c>
      <c r="H31" s="14">
        <v>2022</v>
      </c>
      <c r="I31" s="117" t="s">
        <v>129</v>
      </c>
      <c r="J31" s="123" t="s">
        <v>189</v>
      </c>
      <c r="K31" s="115"/>
    </row>
    <row r="32" spans="1:11" s="43" customFormat="1" ht="132">
      <c r="A32" s="98" t="s">
        <v>65</v>
      </c>
      <c r="B32" s="99">
        <v>1</v>
      </c>
      <c r="C32" s="11" t="s">
        <v>137</v>
      </c>
      <c r="D32" s="99">
        <v>3</v>
      </c>
      <c r="E32" s="118" t="s">
        <v>130</v>
      </c>
      <c r="F32" s="88" t="s">
        <v>131</v>
      </c>
      <c r="G32" s="14">
        <v>2022</v>
      </c>
      <c r="H32" s="14">
        <v>2022</v>
      </c>
      <c r="I32" s="157" t="s">
        <v>132</v>
      </c>
      <c r="J32" s="110" t="s">
        <v>185</v>
      </c>
      <c r="K32" s="115"/>
    </row>
    <row r="33" spans="1:11" s="43" customFormat="1" ht="82.5" customHeight="1">
      <c r="A33" s="98" t="s">
        <v>65</v>
      </c>
      <c r="B33" s="99">
        <v>1</v>
      </c>
      <c r="C33" s="11" t="s">
        <v>137</v>
      </c>
      <c r="D33" s="99">
        <v>4</v>
      </c>
      <c r="E33" s="109" t="s">
        <v>133</v>
      </c>
      <c r="F33" s="88" t="s">
        <v>134</v>
      </c>
      <c r="G33" s="14">
        <v>2022</v>
      </c>
      <c r="H33" s="14">
        <v>2022</v>
      </c>
      <c r="I33" s="158"/>
      <c r="J33" s="110" t="s">
        <v>167</v>
      </c>
      <c r="K33" s="115"/>
    </row>
    <row r="34" spans="1:11" s="43" customFormat="1" ht="12.75">
      <c r="A34" s="89" t="s">
        <v>65</v>
      </c>
      <c r="B34" s="90">
        <v>1</v>
      </c>
      <c r="C34" s="80" t="s">
        <v>65</v>
      </c>
      <c r="D34" s="90"/>
      <c r="E34" s="119" t="s">
        <v>135</v>
      </c>
      <c r="F34" s="88"/>
      <c r="G34" s="14">
        <v>2022</v>
      </c>
      <c r="H34" s="14">
        <v>2022</v>
      </c>
      <c r="I34" s="15"/>
      <c r="J34" s="124"/>
      <c r="K34" s="115"/>
    </row>
    <row r="35" spans="1:11" s="43" customFormat="1" ht="24">
      <c r="A35" s="98" t="s">
        <v>65</v>
      </c>
      <c r="B35" s="99">
        <v>1</v>
      </c>
      <c r="C35" s="11" t="s">
        <v>65</v>
      </c>
      <c r="D35" s="99">
        <v>1</v>
      </c>
      <c r="E35" s="120" t="s">
        <v>72</v>
      </c>
      <c r="F35" s="88" t="s">
        <v>138</v>
      </c>
      <c r="G35" s="14">
        <v>2022</v>
      </c>
      <c r="H35" s="14">
        <v>2022</v>
      </c>
      <c r="I35" s="15"/>
      <c r="J35" s="125" t="s">
        <v>186</v>
      </c>
      <c r="K35" s="115"/>
    </row>
    <row r="36" spans="1:11" s="43" customFormat="1" ht="24">
      <c r="A36" s="98" t="s">
        <v>65</v>
      </c>
      <c r="B36" s="99">
        <v>1</v>
      </c>
      <c r="C36" s="11" t="s">
        <v>65</v>
      </c>
      <c r="D36" s="99">
        <v>2</v>
      </c>
      <c r="E36" s="120" t="s">
        <v>73</v>
      </c>
      <c r="F36" s="88" t="s">
        <v>138</v>
      </c>
      <c r="G36" s="14">
        <v>2022</v>
      </c>
      <c r="H36" s="14">
        <v>2022</v>
      </c>
      <c r="I36" s="15"/>
      <c r="J36" s="125" t="s">
        <v>187</v>
      </c>
      <c r="K36" s="115"/>
    </row>
    <row r="37" spans="1:11" s="43" customFormat="1" ht="24">
      <c r="A37" s="98" t="s">
        <v>65</v>
      </c>
      <c r="B37" s="99">
        <v>1</v>
      </c>
      <c r="C37" s="11" t="s">
        <v>65</v>
      </c>
      <c r="D37" s="99">
        <v>3</v>
      </c>
      <c r="E37" s="120" t="s">
        <v>74</v>
      </c>
      <c r="F37" s="88" t="s">
        <v>138</v>
      </c>
      <c r="G37" s="14">
        <v>2022</v>
      </c>
      <c r="H37" s="14">
        <v>2022</v>
      </c>
      <c r="I37" s="15"/>
      <c r="J37" s="125" t="s">
        <v>166</v>
      </c>
      <c r="K37" s="115"/>
    </row>
    <row r="38" spans="1:11" s="43" customFormat="1" ht="24">
      <c r="A38" s="98" t="s">
        <v>65</v>
      </c>
      <c r="B38" s="99">
        <v>1</v>
      </c>
      <c r="C38" s="11" t="s">
        <v>65</v>
      </c>
      <c r="D38" s="99">
        <v>4</v>
      </c>
      <c r="E38" s="109" t="s">
        <v>136</v>
      </c>
      <c r="F38" s="88" t="s">
        <v>138</v>
      </c>
      <c r="G38" s="14">
        <v>2022</v>
      </c>
      <c r="H38" s="14">
        <v>2022</v>
      </c>
      <c r="I38" s="15"/>
      <c r="J38" s="122" t="s">
        <v>157</v>
      </c>
      <c r="K38" s="115"/>
    </row>
    <row r="39" spans="1:11" s="43" customFormat="1" ht="18.75" customHeight="1">
      <c r="A39" s="74" t="s">
        <v>65</v>
      </c>
      <c r="B39" s="74" t="s">
        <v>8</v>
      </c>
      <c r="C39" s="74"/>
      <c r="D39" s="74"/>
      <c r="E39" s="105" t="s">
        <v>68</v>
      </c>
      <c r="F39" s="75"/>
      <c r="G39" s="75"/>
      <c r="H39" s="75"/>
      <c r="I39" s="76"/>
      <c r="J39" s="126"/>
      <c r="K39" s="121"/>
    </row>
    <row r="40" spans="1:11" s="43" customFormat="1" ht="51.75" customHeight="1">
      <c r="A40" s="11" t="s">
        <v>65</v>
      </c>
      <c r="B40" s="11" t="s">
        <v>8</v>
      </c>
      <c r="C40" s="11" t="s">
        <v>17</v>
      </c>
      <c r="D40" s="12"/>
      <c r="E40" s="91" t="s">
        <v>139</v>
      </c>
      <c r="F40" s="88" t="s">
        <v>106</v>
      </c>
      <c r="G40" s="14">
        <v>2022</v>
      </c>
      <c r="H40" s="14">
        <v>2022</v>
      </c>
      <c r="I40" s="159" t="s">
        <v>147</v>
      </c>
      <c r="J40" s="110" t="s">
        <v>158</v>
      </c>
      <c r="K40" s="112"/>
    </row>
    <row r="41" spans="1:11" s="4" customFormat="1" ht="93" customHeight="1">
      <c r="A41" s="11" t="s">
        <v>65</v>
      </c>
      <c r="B41" s="11" t="s">
        <v>8</v>
      </c>
      <c r="C41" s="11" t="s">
        <v>14</v>
      </c>
      <c r="D41" s="11"/>
      <c r="E41" s="91" t="s">
        <v>140</v>
      </c>
      <c r="F41" s="88" t="s">
        <v>106</v>
      </c>
      <c r="G41" s="14">
        <v>2022</v>
      </c>
      <c r="H41" s="14">
        <v>2022</v>
      </c>
      <c r="I41" s="160"/>
      <c r="J41" s="110" t="s">
        <v>190</v>
      </c>
      <c r="K41" s="113"/>
    </row>
    <row r="42" spans="1:11" s="4" customFormat="1" ht="36">
      <c r="A42" s="11" t="s">
        <v>65</v>
      </c>
      <c r="B42" s="11" t="s">
        <v>8</v>
      </c>
      <c r="C42" s="11" t="s">
        <v>123</v>
      </c>
      <c r="D42" s="11"/>
      <c r="E42" s="85" t="s">
        <v>141</v>
      </c>
      <c r="F42" s="88" t="s">
        <v>142</v>
      </c>
      <c r="G42" s="14">
        <v>2022</v>
      </c>
      <c r="H42" s="14">
        <v>2022</v>
      </c>
      <c r="I42" s="160"/>
      <c r="J42" s="110" t="s">
        <v>169</v>
      </c>
      <c r="K42" s="114"/>
    </row>
    <row r="43" spans="1:11" s="43" customFormat="1" ht="28.5" customHeight="1">
      <c r="A43" s="11" t="s">
        <v>65</v>
      </c>
      <c r="B43" s="11" t="s">
        <v>8</v>
      </c>
      <c r="C43" s="11" t="s">
        <v>124</v>
      </c>
      <c r="D43" s="11"/>
      <c r="E43" s="85" t="s">
        <v>143</v>
      </c>
      <c r="F43" s="88" t="s">
        <v>144</v>
      </c>
      <c r="G43" s="14">
        <v>2022</v>
      </c>
      <c r="H43" s="14">
        <v>2022</v>
      </c>
      <c r="I43" s="160"/>
      <c r="J43" s="110" t="s">
        <v>162</v>
      </c>
      <c r="K43" s="115"/>
    </row>
    <row r="44" spans="1:11" s="4" customFormat="1" ht="104.25" customHeight="1">
      <c r="A44" s="11" t="s">
        <v>65</v>
      </c>
      <c r="B44" s="11" t="s">
        <v>8</v>
      </c>
      <c r="C44" s="11" t="s">
        <v>137</v>
      </c>
      <c r="D44" s="11"/>
      <c r="E44" s="85" t="s">
        <v>145</v>
      </c>
      <c r="F44" s="93" t="s">
        <v>146</v>
      </c>
      <c r="G44" s="14">
        <v>2022</v>
      </c>
      <c r="H44" s="14">
        <v>2022</v>
      </c>
      <c r="I44" s="161"/>
      <c r="J44" s="110"/>
      <c r="K44" s="113"/>
    </row>
    <row r="45" spans="1:11" s="43" customFormat="1" ht="27.75" customHeight="1">
      <c r="A45" s="74" t="s">
        <v>65</v>
      </c>
      <c r="B45" s="74" t="s">
        <v>66</v>
      </c>
      <c r="C45" s="74"/>
      <c r="D45" s="74"/>
      <c r="E45" s="105" t="s">
        <v>69</v>
      </c>
      <c r="F45" s="75"/>
      <c r="G45" s="75"/>
      <c r="H45" s="75"/>
      <c r="I45" s="76"/>
      <c r="J45" s="126"/>
      <c r="K45" s="121"/>
    </row>
    <row r="46" spans="1:11" s="43" customFormat="1" ht="51.75" customHeight="1">
      <c r="A46" s="89" t="s">
        <v>65</v>
      </c>
      <c r="B46" s="90">
        <v>3</v>
      </c>
      <c r="C46" s="107" t="s">
        <v>155</v>
      </c>
      <c r="D46" s="108"/>
      <c r="E46" s="94" t="s">
        <v>148</v>
      </c>
      <c r="F46" s="92" t="s">
        <v>149</v>
      </c>
      <c r="G46" s="96"/>
      <c r="H46" s="97"/>
      <c r="I46" s="12"/>
      <c r="J46" s="122"/>
      <c r="K46" s="112"/>
    </row>
    <row r="47" spans="1:11" s="4" customFormat="1" ht="48" customHeight="1">
      <c r="A47" s="98" t="s">
        <v>65</v>
      </c>
      <c r="B47" s="99">
        <v>3</v>
      </c>
      <c r="C47" s="101" t="s">
        <v>155</v>
      </c>
      <c r="D47" s="100">
        <v>1</v>
      </c>
      <c r="E47" s="104" t="s">
        <v>150</v>
      </c>
      <c r="F47" s="92" t="s">
        <v>149</v>
      </c>
      <c r="G47" s="14">
        <v>2022</v>
      </c>
      <c r="H47" s="14">
        <v>2022</v>
      </c>
      <c r="I47" s="157" t="s">
        <v>151</v>
      </c>
      <c r="J47" s="163" t="s">
        <v>180</v>
      </c>
      <c r="K47" s="113"/>
    </row>
    <row r="48" spans="1:11" s="4" customFormat="1" ht="24">
      <c r="A48" s="98" t="s">
        <v>65</v>
      </c>
      <c r="B48" s="99">
        <v>3</v>
      </c>
      <c r="C48" s="101" t="s">
        <v>155</v>
      </c>
      <c r="D48" s="100">
        <v>2</v>
      </c>
      <c r="E48" s="104" t="s">
        <v>152</v>
      </c>
      <c r="F48" s="92" t="s">
        <v>153</v>
      </c>
      <c r="G48" s="14">
        <v>2022</v>
      </c>
      <c r="H48" s="14">
        <v>2022</v>
      </c>
      <c r="I48" s="162"/>
      <c r="J48" s="164"/>
      <c r="K48" s="114"/>
    </row>
    <row r="49" spans="1:11" s="43" customFormat="1" ht="24">
      <c r="A49" s="98" t="s">
        <v>65</v>
      </c>
      <c r="B49" s="99">
        <v>3</v>
      </c>
      <c r="C49" s="101" t="s">
        <v>155</v>
      </c>
      <c r="D49" s="100">
        <v>3</v>
      </c>
      <c r="E49" s="104" t="s">
        <v>154</v>
      </c>
      <c r="F49" s="92" t="s">
        <v>153</v>
      </c>
      <c r="G49" s="14">
        <v>2022</v>
      </c>
      <c r="H49" s="14">
        <v>2022</v>
      </c>
      <c r="I49" s="158"/>
      <c r="J49" s="165"/>
      <c r="K49" s="115"/>
    </row>
  </sheetData>
  <sheetProtection/>
  <mergeCells count="21">
    <mergeCell ref="H7:H8"/>
    <mergeCell ref="A3:K3"/>
    <mergeCell ref="A4:K4"/>
    <mergeCell ref="A5:K5"/>
    <mergeCell ref="K7:K8"/>
    <mergeCell ref="I12:I17"/>
    <mergeCell ref="I19:I21"/>
    <mergeCell ref="A2:J2"/>
    <mergeCell ref="A7:D7"/>
    <mergeCell ref="E7:E8"/>
    <mergeCell ref="F7:F8"/>
    <mergeCell ref="G7:G8"/>
    <mergeCell ref="J7:J8"/>
    <mergeCell ref="I32:I33"/>
    <mergeCell ref="I40:I44"/>
    <mergeCell ref="I47:I49"/>
    <mergeCell ref="J19:J21"/>
    <mergeCell ref="J47:J49"/>
    <mergeCell ref="I7:I8"/>
    <mergeCell ref="I23:I25"/>
    <mergeCell ref="I27:I28"/>
  </mergeCells>
  <printOptions/>
  <pageMargins left="0" right="0" top="0.7874015748031497" bottom="0" header="0" footer="0"/>
  <pageSetup fitToHeight="8" horizontalDpi="600" verticalDpi="600" orientation="landscape" paperSize="9" scale="72" r:id="rId1"/>
  <rowBreaks count="2" manualBreakCount="2">
    <brk id="28" max="255" man="1"/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5.8515625" style="22" customWidth="1"/>
    <col min="3" max="3" width="6.140625" style="22" customWidth="1"/>
    <col min="4" max="4" width="23.57421875" style="22" customWidth="1"/>
    <col min="5" max="5" width="28.7109375" style="22" customWidth="1"/>
    <col min="6" max="6" width="9.7109375" style="22" customWidth="1"/>
    <col min="7" max="9" width="12.57421875" style="22" customWidth="1"/>
    <col min="10" max="11" width="10.7109375" style="22" customWidth="1"/>
    <col min="12" max="16384" width="9.140625" style="22" customWidth="1"/>
  </cols>
  <sheetData>
    <row r="1" spans="1:11" s="26" customFormat="1" ht="13.5" customHeight="1">
      <c r="A1" s="19"/>
      <c r="B1" s="19"/>
      <c r="C1" s="19"/>
      <c r="D1" s="19"/>
      <c r="E1" s="19"/>
      <c r="F1" s="19"/>
      <c r="G1" s="19"/>
      <c r="H1" s="19"/>
      <c r="I1" s="24"/>
      <c r="K1" s="19" t="s">
        <v>54</v>
      </c>
    </row>
    <row r="2" spans="1:11" s="26" customFormat="1" ht="32.25" customHeight="1">
      <c r="A2" s="183" t="s">
        <v>55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</row>
    <row r="3" spans="1:11" s="46" customFormat="1" ht="17.25" customHeight="1">
      <c r="A3" s="178" t="s">
        <v>170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</row>
    <row r="4" spans="1:17" s="19" customFormat="1" ht="39.75" customHeight="1">
      <c r="A4" s="147" t="s">
        <v>173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24"/>
      <c r="M4" s="24"/>
      <c r="N4" s="24"/>
      <c r="O4" s="24"/>
      <c r="P4" s="24"/>
      <c r="Q4" s="24"/>
    </row>
    <row r="5" spans="1:17" s="19" customFormat="1" ht="15.75" customHeight="1">
      <c r="A5" s="167" t="s">
        <v>64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24"/>
      <c r="M5" s="24"/>
      <c r="N5" s="24"/>
      <c r="O5" s="24"/>
      <c r="P5" s="24"/>
      <c r="Q5" s="24"/>
    </row>
    <row r="6" spans="1:11" s="26" customFormat="1" ht="13.5" customHeight="1">
      <c r="A6" s="19"/>
      <c r="B6" s="19"/>
      <c r="C6" s="19"/>
      <c r="D6" s="19"/>
      <c r="E6" s="23"/>
      <c r="F6" s="23"/>
      <c r="G6" s="23"/>
      <c r="H6" s="23"/>
      <c r="I6" s="23"/>
      <c r="J6" s="23"/>
      <c r="K6" s="23"/>
    </row>
    <row r="7" spans="1:11" s="38" customFormat="1" ht="51" customHeight="1">
      <c r="A7" s="166" t="s">
        <v>10</v>
      </c>
      <c r="B7" s="166"/>
      <c r="C7" s="166" t="s">
        <v>23</v>
      </c>
      <c r="D7" s="166" t="s">
        <v>1</v>
      </c>
      <c r="E7" s="166" t="s">
        <v>2</v>
      </c>
      <c r="F7" s="166" t="s">
        <v>3</v>
      </c>
      <c r="G7" s="166" t="s">
        <v>56</v>
      </c>
      <c r="H7" s="166" t="s">
        <v>57</v>
      </c>
      <c r="I7" s="166" t="s">
        <v>6</v>
      </c>
      <c r="J7" s="166" t="s">
        <v>58</v>
      </c>
      <c r="K7" s="166" t="s">
        <v>59</v>
      </c>
    </row>
    <row r="8" spans="1:11" s="38" customFormat="1" ht="13.5" customHeight="1">
      <c r="A8" s="7" t="s">
        <v>15</v>
      </c>
      <c r="B8" s="7" t="s">
        <v>11</v>
      </c>
      <c r="C8" s="184"/>
      <c r="D8" s="166" t="s">
        <v>4</v>
      </c>
      <c r="E8" s="166" t="s">
        <v>22</v>
      </c>
      <c r="F8" s="166"/>
      <c r="G8" s="166"/>
      <c r="H8" s="166"/>
      <c r="I8" s="166"/>
      <c r="J8" s="166"/>
      <c r="K8" s="166"/>
    </row>
    <row r="9" spans="1:11" s="38" customFormat="1" ht="13.5" customHeight="1">
      <c r="A9" s="7">
        <v>1</v>
      </c>
      <c r="B9" s="7">
        <v>2</v>
      </c>
      <c r="C9" s="10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</row>
    <row r="10" spans="1:11" s="32" customFormat="1" ht="13.5" customHeight="1">
      <c r="A10" s="13" t="s">
        <v>65</v>
      </c>
      <c r="B10" s="49">
        <v>1</v>
      </c>
      <c r="C10" s="49"/>
      <c r="D10" s="187" t="s">
        <v>67</v>
      </c>
      <c r="E10" s="188"/>
      <c r="F10" s="188"/>
      <c r="G10" s="188"/>
      <c r="H10" s="188"/>
      <c r="I10" s="188"/>
      <c r="J10" s="188"/>
      <c r="K10" s="189"/>
    </row>
    <row r="11" spans="1:11" s="32" customFormat="1" ht="51">
      <c r="A11" s="179" t="s">
        <v>65</v>
      </c>
      <c r="B11" s="185" t="s">
        <v>78</v>
      </c>
      <c r="C11" s="179" t="s">
        <v>71</v>
      </c>
      <c r="D11" s="191" t="s">
        <v>72</v>
      </c>
      <c r="E11" s="127" t="s">
        <v>37</v>
      </c>
      <c r="F11" s="111" t="s">
        <v>5</v>
      </c>
      <c r="G11" s="209">
        <v>3769.1</v>
      </c>
      <c r="H11" s="209">
        <f>G11/2</f>
        <v>1884.55</v>
      </c>
      <c r="I11" s="209">
        <v>2355.9</v>
      </c>
      <c r="J11" s="128">
        <f aca="true" t="shared" si="0" ref="J11:J16">I11/G11*100</f>
        <v>62.50563795070442</v>
      </c>
      <c r="K11" s="128">
        <f aca="true" t="shared" si="1" ref="K11:K16">I11/H11*100</f>
        <v>125.01127590140884</v>
      </c>
    </row>
    <row r="12" spans="1:11" s="32" customFormat="1" ht="51.75" customHeight="1">
      <c r="A12" s="179"/>
      <c r="B12" s="186"/>
      <c r="C12" s="190"/>
      <c r="D12" s="192"/>
      <c r="E12" s="129" t="s">
        <v>38</v>
      </c>
      <c r="F12" s="130" t="s">
        <v>76</v>
      </c>
      <c r="G12" s="209">
        <v>114700</v>
      </c>
      <c r="H12" s="209">
        <f>G12/2</f>
        <v>57350</v>
      </c>
      <c r="I12" s="209">
        <v>54483</v>
      </c>
      <c r="J12" s="128">
        <f t="shared" si="0"/>
        <v>47.50043591979075</v>
      </c>
      <c r="K12" s="128">
        <f t="shared" si="1"/>
        <v>95.0008718395815</v>
      </c>
    </row>
    <row r="13" spans="1:11" s="32" customFormat="1" ht="51">
      <c r="A13" s="179" t="s">
        <v>65</v>
      </c>
      <c r="B13" s="185" t="s">
        <v>79</v>
      </c>
      <c r="C13" s="179" t="s">
        <v>71</v>
      </c>
      <c r="D13" s="180" t="s">
        <v>73</v>
      </c>
      <c r="E13" s="127" t="s">
        <v>37</v>
      </c>
      <c r="F13" s="111" t="s">
        <v>5</v>
      </c>
      <c r="G13" s="209">
        <v>887.1</v>
      </c>
      <c r="H13" s="209">
        <f>G13/2</f>
        <v>443.55</v>
      </c>
      <c r="I13" s="209">
        <v>545.2</v>
      </c>
      <c r="J13" s="128">
        <f t="shared" si="0"/>
        <v>61.45868560477962</v>
      </c>
      <c r="K13" s="128">
        <f t="shared" si="1"/>
        <v>122.91737120955924</v>
      </c>
    </row>
    <row r="14" spans="1:12" s="32" customFormat="1" ht="38.25">
      <c r="A14" s="179"/>
      <c r="B14" s="186"/>
      <c r="C14" s="179"/>
      <c r="D14" s="181"/>
      <c r="E14" s="129" t="s">
        <v>38</v>
      </c>
      <c r="F14" s="111" t="s">
        <v>75</v>
      </c>
      <c r="G14" s="210">
        <v>1400</v>
      </c>
      <c r="H14" s="210">
        <v>700</v>
      </c>
      <c r="I14" s="210">
        <v>714</v>
      </c>
      <c r="J14" s="128">
        <f t="shared" si="0"/>
        <v>51</v>
      </c>
      <c r="K14" s="128">
        <f t="shared" si="1"/>
        <v>102</v>
      </c>
      <c r="L14" s="5"/>
    </row>
    <row r="15" spans="1:11" s="32" customFormat="1" ht="51">
      <c r="A15" s="179" t="s">
        <v>65</v>
      </c>
      <c r="B15" s="186" t="s">
        <v>80</v>
      </c>
      <c r="C15" s="179" t="s">
        <v>71</v>
      </c>
      <c r="D15" s="180" t="s">
        <v>74</v>
      </c>
      <c r="E15" s="127" t="s">
        <v>37</v>
      </c>
      <c r="F15" s="111" t="s">
        <v>5</v>
      </c>
      <c r="G15" s="209">
        <v>75.3</v>
      </c>
      <c r="H15" s="209">
        <v>37.7</v>
      </c>
      <c r="I15" s="209">
        <v>37.7</v>
      </c>
      <c r="J15" s="128">
        <f t="shared" si="0"/>
        <v>50.06640106241701</v>
      </c>
      <c r="K15" s="128">
        <f t="shared" si="1"/>
        <v>100</v>
      </c>
    </row>
    <row r="16" spans="1:12" s="32" customFormat="1" ht="38.25">
      <c r="A16" s="179"/>
      <c r="B16" s="186"/>
      <c r="C16" s="179"/>
      <c r="D16" s="181"/>
      <c r="E16" s="129" t="s">
        <v>38</v>
      </c>
      <c r="F16" s="111" t="s">
        <v>75</v>
      </c>
      <c r="G16" s="210">
        <v>100</v>
      </c>
      <c r="H16" s="210">
        <v>50</v>
      </c>
      <c r="I16" s="210">
        <v>50</v>
      </c>
      <c r="J16" s="128">
        <f t="shared" si="0"/>
        <v>50</v>
      </c>
      <c r="K16" s="128">
        <f t="shared" si="1"/>
        <v>100</v>
      </c>
      <c r="L16" s="5"/>
    </row>
    <row r="17" spans="7:11" ht="13.5" customHeight="1">
      <c r="G17" s="48"/>
      <c r="H17" s="48"/>
      <c r="I17" s="48"/>
      <c r="J17" s="48"/>
      <c r="K17" s="48"/>
    </row>
    <row r="18" spans="1:11" s="21" customFormat="1" ht="23.25" customHeight="1">
      <c r="A18" s="182" t="s">
        <v>77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</row>
  </sheetData>
  <sheetProtection/>
  <mergeCells count="28">
    <mergeCell ref="A13:A14"/>
    <mergeCell ref="B13:B14"/>
    <mergeCell ref="C13:C14"/>
    <mergeCell ref="D13:D14"/>
    <mergeCell ref="F7:F8"/>
    <mergeCell ref="G7:G8"/>
    <mergeCell ref="C11:C12"/>
    <mergeCell ref="D11:D12"/>
    <mergeCell ref="A15:A16"/>
    <mergeCell ref="B15:B16"/>
    <mergeCell ref="H7:H8"/>
    <mergeCell ref="I7:I8"/>
    <mergeCell ref="A3:K3"/>
    <mergeCell ref="A4:K4"/>
    <mergeCell ref="A5:K5"/>
    <mergeCell ref="D10:K10"/>
    <mergeCell ref="J7:J8"/>
    <mergeCell ref="K7:K8"/>
    <mergeCell ref="C15:C16"/>
    <mergeCell ref="D15:D16"/>
    <mergeCell ref="A18:K18"/>
    <mergeCell ref="A2:K2"/>
    <mergeCell ref="A7:B7"/>
    <mergeCell ref="C7:C8"/>
    <mergeCell ref="D7:D8"/>
    <mergeCell ref="E7:E8"/>
    <mergeCell ref="A11:A12"/>
    <mergeCell ref="B11:B12"/>
  </mergeCells>
  <printOptions/>
  <pageMargins left="0.3937007874015748" right="0.3937007874015748" top="0.7874015748031497" bottom="0" header="0.5118110236220472" footer="0"/>
  <pageSetup fitToHeight="1" fitToWidth="1"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tabSelected="1" view="pageBreakPreview" zoomScale="130" zoomScaleSheetLayoutView="130" zoomScalePageLayoutView="0" workbookViewId="0" topLeftCell="D1">
      <selection activeCell="D11" sqref="D11:K11"/>
    </sheetView>
  </sheetViews>
  <sheetFormatPr defaultColWidth="8.8515625" defaultRowHeight="15"/>
  <cols>
    <col min="1" max="2" width="5.8515625" style="54" customWidth="1"/>
    <col min="3" max="3" width="3.57421875" style="54" customWidth="1"/>
    <col min="4" max="4" width="81.28125" style="54" customWidth="1"/>
    <col min="5" max="5" width="12.00390625" style="54" customWidth="1"/>
    <col min="6" max="8" width="10.421875" style="54" customWidth="1"/>
    <col min="9" max="9" width="11.421875" style="54" customWidth="1"/>
    <col min="10" max="10" width="10.7109375" style="54" customWidth="1"/>
    <col min="11" max="11" width="17.28125" style="54" customWidth="1"/>
    <col min="12" max="12" width="8.8515625" style="53" customWidth="1"/>
    <col min="13" max="16384" width="8.8515625" style="54" customWidth="1"/>
  </cols>
  <sheetData>
    <row r="1" spans="1:12" s="25" customFormat="1" ht="17.25" customHeight="1">
      <c r="A1" s="19"/>
      <c r="B1" s="19"/>
      <c r="C1" s="19"/>
      <c r="D1" s="19"/>
      <c r="E1" s="19"/>
      <c r="F1" s="19"/>
      <c r="G1" s="19"/>
      <c r="H1" s="19"/>
      <c r="I1" s="24"/>
      <c r="J1" s="24"/>
      <c r="K1" s="51" t="s">
        <v>61</v>
      </c>
      <c r="L1" s="52"/>
    </row>
    <row r="2" spans="1:12" s="25" customFormat="1" ht="15.75" customHeight="1">
      <c r="A2" s="19"/>
      <c r="B2" s="171" t="s">
        <v>60</v>
      </c>
      <c r="C2" s="171"/>
      <c r="D2" s="171"/>
      <c r="E2" s="171"/>
      <c r="F2" s="171"/>
      <c r="G2" s="171"/>
      <c r="H2" s="171"/>
      <c r="I2" s="171"/>
      <c r="J2" s="171"/>
      <c r="K2" s="171"/>
      <c r="L2" s="52"/>
    </row>
    <row r="3" spans="1:11" s="46" customFormat="1" ht="17.25" customHeight="1">
      <c r="A3" s="178" t="s">
        <v>170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</row>
    <row r="4" spans="1:17" s="19" customFormat="1" ht="54" customHeight="1">
      <c r="A4" s="147" t="s">
        <v>174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24"/>
      <c r="M4" s="24"/>
      <c r="N4" s="24"/>
      <c r="O4" s="24"/>
      <c r="P4" s="24"/>
      <c r="Q4" s="24"/>
    </row>
    <row r="5" spans="1:17" s="19" customFormat="1" ht="15.75" customHeight="1">
      <c r="A5" s="167" t="s">
        <v>64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24"/>
      <c r="M5" s="24"/>
      <c r="N5" s="24"/>
      <c r="O5" s="24"/>
      <c r="P5" s="24"/>
      <c r="Q5" s="24"/>
    </row>
    <row r="6" spans="1:11" ht="8.25" customHeight="1">
      <c r="A6" s="1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2" s="41" customFormat="1" ht="13.5" customHeight="1">
      <c r="A7" s="166" t="s">
        <v>10</v>
      </c>
      <c r="B7" s="202"/>
      <c r="C7" s="166" t="s">
        <v>18</v>
      </c>
      <c r="D7" s="166" t="s">
        <v>19</v>
      </c>
      <c r="E7" s="166" t="s">
        <v>20</v>
      </c>
      <c r="F7" s="166" t="s">
        <v>21</v>
      </c>
      <c r="G7" s="166"/>
      <c r="H7" s="166"/>
      <c r="I7" s="176" t="s">
        <v>39</v>
      </c>
      <c r="J7" s="176" t="s">
        <v>48</v>
      </c>
      <c r="K7" s="176" t="s">
        <v>34</v>
      </c>
      <c r="L7" s="55"/>
    </row>
    <row r="8" spans="1:12" s="41" customFormat="1" ht="43.5" customHeight="1">
      <c r="A8" s="202"/>
      <c r="B8" s="202"/>
      <c r="C8" s="166"/>
      <c r="D8" s="166"/>
      <c r="E8" s="166"/>
      <c r="F8" s="166" t="s">
        <v>176</v>
      </c>
      <c r="G8" s="166" t="s">
        <v>177</v>
      </c>
      <c r="H8" s="166" t="s">
        <v>33</v>
      </c>
      <c r="I8" s="206"/>
      <c r="J8" s="206"/>
      <c r="K8" s="208"/>
      <c r="L8" s="55"/>
    </row>
    <row r="9" spans="1:12" s="41" customFormat="1" ht="13.5" customHeight="1">
      <c r="A9" s="9" t="s">
        <v>15</v>
      </c>
      <c r="B9" s="9" t="s">
        <v>11</v>
      </c>
      <c r="C9" s="166"/>
      <c r="D9" s="202"/>
      <c r="E9" s="202"/>
      <c r="F9" s="166"/>
      <c r="G9" s="166"/>
      <c r="H9" s="166"/>
      <c r="I9" s="207"/>
      <c r="J9" s="207"/>
      <c r="K9" s="177"/>
      <c r="L9" s="55"/>
    </row>
    <row r="10" spans="1:12" s="41" customFormat="1" ht="13.5" customHeight="1">
      <c r="A10" s="9" t="s">
        <v>9</v>
      </c>
      <c r="B10" s="9" t="s">
        <v>8</v>
      </c>
      <c r="C10" s="7">
        <v>3</v>
      </c>
      <c r="D10" s="56">
        <v>4</v>
      </c>
      <c r="E10" s="56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18">
        <v>11</v>
      </c>
      <c r="L10" s="55"/>
    </row>
    <row r="11" spans="1:12" s="44" customFormat="1" ht="31.5" customHeight="1">
      <c r="A11" s="57" t="s">
        <v>65</v>
      </c>
      <c r="B11" s="50"/>
      <c r="C11" s="49"/>
      <c r="D11" s="203" t="s">
        <v>70</v>
      </c>
      <c r="E11" s="204"/>
      <c r="F11" s="204"/>
      <c r="G11" s="204"/>
      <c r="H11" s="204"/>
      <c r="I11" s="204"/>
      <c r="J11" s="204"/>
      <c r="K11" s="205"/>
      <c r="L11" s="58"/>
    </row>
    <row r="12" spans="1:12" s="44" customFormat="1" ht="12.75" hidden="1">
      <c r="A12" s="59"/>
      <c r="B12" s="50"/>
      <c r="C12" s="60">
        <v>1</v>
      </c>
      <c r="D12" s="61" t="s">
        <v>19</v>
      </c>
      <c r="E12" s="62"/>
      <c r="F12" s="63"/>
      <c r="G12" s="63"/>
      <c r="H12" s="63"/>
      <c r="I12" s="64"/>
      <c r="J12" s="65"/>
      <c r="K12" s="49"/>
      <c r="L12" s="58"/>
    </row>
    <row r="13" spans="1:12" s="44" customFormat="1" ht="12.75" hidden="1">
      <c r="A13" s="59"/>
      <c r="B13" s="50"/>
      <c r="C13" s="60">
        <v>2</v>
      </c>
      <c r="D13" s="61" t="s">
        <v>19</v>
      </c>
      <c r="E13" s="60"/>
      <c r="F13" s="63"/>
      <c r="G13" s="63"/>
      <c r="H13" s="63"/>
      <c r="I13" s="64"/>
      <c r="J13" s="65"/>
      <c r="K13" s="49"/>
      <c r="L13" s="58"/>
    </row>
    <row r="14" spans="1:12" s="42" customFormat="1" ht="12.75">
      <c r="A14" s="193" t="s">
        <v>65</v>
      </c>
      <c r="B14" s="196" t="s">
        <v>9</v>
      </c>
      <c r="C14" s="66"/>
      <c r="D14" s="199" t="s">
        <v>81</v>
      </c>
      <c r="E14" s="199"/>
      <c r="F14" s="201"/>
      <c r="G14" s="199"/>
      <c r="H14" s="199"/>
      <c r="I14" s="199"/>
      <c r="J14" s="199"/>
      <c r="K14" s="199"/>
      <c r="L14" s="67"/>
    </row>
    <row r="15" spans="1:12" s="44" customFormat="1" ht="36">
      <c r="A15" s="194"/>
      <c r="B15" s="197"/>
      <c r="C15" s="60">
        <v>1</v>
      </c>
      <c r="D15" s="86" t="s">
        <v>82</v>
      </c>
      <c r="E15" s="84" t="s">
        <v>83</v>
      </c>
      <c r="F15" s="82">
        <v>85.8</v>
      </c>
      <c r="G15" s="82">
        <v>72.3</v>
      </c>
      <c r="H15" s="82">
        <v>85.8</v>
      </c>
      <c r="I15" s="64">
        <f>H15/G15</f>
        <v>1.1867219917012448</v>
      </c>
      <c r="J15" s="65">
        <f>H15/F15*100</f>
        <v>100</v>
      </c>
      <c r="K15" s="49"/>
      <c r="L15" s="58"/>
    </row>
    <row r="16" spans="1:12" s="44" customFormat="1" ht="36">
      <c r="A16" s="194"/>
      <c r="B16" s="197"/>
      <c r="C16" s="60">
        <v>2</v>
      </c>
      <c r="D16" s="85" t="s">
        <v>84</v>
      </c>
      <c r="E16" s="84" t="s">
        <v>75</v>
      </c>
      <c r="F16" s="212">
        <v>1405</v>
      </c>
      <c r="G16" s="212">
        <f>1400+100</f>
        <v>1500</v>
      </c>
      <c r="H16" s="63">
        <f>714+50</f>
        <v>764</v>
      </c>
      <c r="I16" s="64">
        <f>H16/G16</f>
        <v>0.5093333333333333</v>
      </c>
      <c r="J16" s="65">
        <f>H16/F16*100</f>
        <v>54.37722419928826</v>
      </c>
      <c r="K16" s="213"/>
      <c r="L16" s="58"/>
    </row>
    <row r="17" spans="1:12" s="44" customFormat="1" ht="24">
      <c r="A17" s="194"/>
      <c r="B17" s="197"/>
      <c r="C17" s="60">
        <v>3</v>
      </c>
      <c r="D17" s="85" t="s">
        <v>85</v>
      </c>
      <c r="E17" s="84" t="s">
        <v>86</v>
      </c>
      <c r="F17" s="212">
        <v>114744</v>
      </c>
      <c r="G17" s="212">
        <v>114700</v>
      </c>
      <c r="H17" s="63">
        <v>54483</v>
      </c>
      <c r="I17" s="64">
        <f>G17/H17</f>
        <v>2.105243837527302</v>
      </c>
      <c r="J17" s="65">
        <f>H17/F17*100</f>
        <v>47.48222129261661</v>
      </c>
      <c r="K17" s="49"/>
      <c r="L17" s="58"/>
    </row>
    <row r="18" spans="1:12" s="44" customFormat="1" ht="12.75">
      <c r="A18" s="194"/>
      <c r="B18" s="197"/>
      <c r="C18" s="60">
        <v>4</v>
      </c>
      <c r="D18" s="85" t="s">
        <v>87</v>
      </c>
      <c r="E18" s="84" t="s">
        <v>88</v>
      </c>
      <c r="F18" s="82">
        <v>0</v>
      </c>
      <c r="G18" s="82">
        <v>0</v>
      </c>
      <c r="H18" s="82">
        <v>0</v>
      </c>
      <c r="I18" s="64">
        <v>0</v>
      </c>
      <c r="J18" s="65">
        <v>0</v>
      </c>
      <c r="K18" s="49"/>
      <c r="L18" s="58"/>
    </row>
    <row r="19" spans="1:12" s="44" customFormat="1" ht="12.75">
      <c r="A19" s="195"/>
      <c r="B19" s="198"/>
      <c r="C19" s="60">
        <v>5</v>
      </c>
      <c r="D19" s="85" t="s">
        <v>89</v>
      </c>
      <c r="E19" s="84" t="s">
        <v>88</v>
      </c>
      <c r="F19" s="82">
        <v>0</v>
      </c>
      <c r="G19" s="82">
        <v>0</v>
      </c>
      <c r="H19" s="82">
        <v>0</v>
      </c>
      <c r="I19" s="64">
        <v>0</v>
      </c>
      <c r="J19" s="65">
        <v>0</v>
      </c>
      <c r="K19" s="49"/>
      <c r="L19" s="58"/>
    </row>
    <row r="20" spans="1:12" s="42" customFormat="1" ht="12.75">
      <c r="A20" s="193" t="s">
        <v>65</v>
      </c>
      <c r="B20" s="196" t="s">
        <v>8</v>
      </c>
      <c r="C20" s="66"/>
      <c r="D20" s="214" t="s">
        <v>68</v>
      </c>
      <c r="E20" s="214"/>
      <c r="F20" s="215"/>
      <c r="G20" s="214"/>
      <c r="H20" s="214"/>
      <c r="I20" s="214"/>
      <c r="J20" s="214"/>
      <c r="K20" s="215"/>
      <c r="L20" s="67"/>
    </row>
    <row r="21" spans="1:12" s="44" customFormat="1" ht="12.75">
      <c r="A21" s="194"/>
      <c r="B21" s="197"/>
      <c r="C21" s="60">
        <v>1</v>
      </c>
      <c r="D21" s="83" t="s">
        <v>90</v>
      </c>
      <c r="E21" s="84" t="s">
        <v>91</v>
      </c>
      <c r="F21" s="82">
        <v>103.059</v>
      </c>
      <c r="G21" s="82">
        <v>103</v>
      </c>
      <c r="H21" s="49">
        <v>58.54</v>
      </c>
      <c r="I21" s="64">
        <f>H21/G21</f>
        <v>0.5683495145631068</v>
      </c>
      <c r="J21" s="65">
        <f>H21/F21*100</f>
        <v>56.80241415111732</v>
      </c>
      <c r="K21" s="65"/>
      <c r="L21" s="58"/>
    </row>
    <row r="22" spans="1:12" s="44" customFormat="1" ht="12.75">
      <c r="A22" s="194"/>
      <c r="B22" s="197"/>
      <c r="C22" s="60">
        <v>2</v>
      </c>
      <c r="D22" s="83" t="s">
        <v>92</v>
      </c>
      <c r="E22" s="84" t="s">
        <v>93</v>
      </c>
      <c r="F22" s="82">
        <v>83</v>
      </c>
      <c r="G22" s="82">
        <v>138</v>
      </c>
      <c r="H22" s="49">
        <v>40</v>
      </c>
      <c r="I22" s="64">
        <f>G22/H22</f>
        <v>3.45</v>
      </c>
      <c r="J22" s="65">
        <f>H22/F22*100</f>
        <v>48.19277108433735</v>
      </c>
      <c r="K22" s="65"/>
      <c r="L22" s="58"/>
    </row>
    <row r="23" spans="1:12" s="44" customFormat="1" ht="24">
      <c r="A23" s="195"/>
      <c r="B23" s="198"/>
      <c r="C23" s="60">
        <v>3</v>
      </c>
      <c r="D23" s="85" t="s">
        <v>94</v>
      </c>
      <c r="E23" s="82" t="s">
        <v>93</v>
      </c>
      <c r="F23" s="82">
        <v>1523</v>
      </c>
      <c r="G23" s="82">
        <v>0</v>
      </c>
      <c r="H23" s="68">
        <v>0</v>
      </c>
      <c r="I23" s="64">
        <v>0</v>
      </c>
      <c r="J23" s="65">
        <v>0</v>
      </c>
      <c r="K23" s="65"/>
      <c r="L23" s="58"/>
    </row>
    <row r="24" spans="1:12" s="42" customFormat="1" ht="12.75">
      <c r="A24" s="193" t="s">
        <v>65</v>
      </c>
      <c r="B24" s="196" t="s">
        <v>66</v>
      </c>
      <c r="C24" s="66"/>
      <c r="D24" s="214" t="s">
        <v>69</v>
      </c>
      <c r="E24" s="214"/>
      <c r="F24" s="215"/>
      <c r="G24" s="214"/>
      <c r="H24" s="214"/>
      <c r="I24" s="214"/>
      <c r="J24" s="214"/>
      <c r="K24" s="215"/>
      <c r="L24" s="67"/>
    </row>
    <row r="25" spans="1:12" s="44" customFormat="1" ht="12.75">
      <c r="A25" s="194"/>
      <c r="B25" s="197"/>
      <c r="C25" s="60">
        <v>1</v>
      </c>
      <c r="D25" s="86" t="s">
        <v>95</v>
      </c>
      <c r="E25" s="87" t="s">
        <v>83</v>
      </c>
      <c r="F25" s="82">
        <v>36.4</v>
      </c>
      <c r="G25" s="82">
        <v>39.4</v>
      </c>
      <c r="H25" s="49">
        <v>30.1</v>
      </c>
      <c r="I25" s="64">
        <f>G25/H25</f>
        <v>1.308970099667774</v>
      </c>
      <c r="J25" s="65">
        <f>H25/F25*100</f>
        <v>82.6923076923077</v>
      </c>
      <c r="K25" s="65"/>
      <c r="L25" s="58"/>
    </row>
    <row r="26" spans="1:12" s="44" customFormat="1" ht="12.75">
      <c r="A26" s="194"/>
      <c r="B26" s="197"/>
      <c r="C26" s="60">
        <v>2</v>
      </c>
      <c r="D26" s="86" t="s">
        <v>97</v>
      </c>
      <c r="E26" s="87" t="s">
        <v>83</v>
      </c>
      <c r="F26" s="82">
        <v>15.3</v>
      </c>
      <c r="G26" s="82">
        <v>20</v>
      </c>
      <c r="H26" s="49">
        <v>11.4</v>
      </c>
      <c r="I26" s="64">
        <f>G26/H26</f>
        <v>1.7543859649122806</v>
      </c>
      <c r="J26" s="65">
        <f>H26/F26*100</f>
        <v>74.50980392156863</v>
      </c>
      <c r="K26" s="65"/>
      <c r="L26" s="58"/>
    </row>
    <row r="27" spans="1:12" s="44" customFormat="1" ht="24">
      <c r="A27" s="195"/>
      <c r="B27" s="198"/>
      <c r="C27" s="60">
        <v>3</v>
      </c>
      <c r="D27" s="86" t="s">
        <v>96</v>
      </c>
      <c r="E27" s="87" t="s">
        <v>83</v>
      </c>
      <c r="F27" s="82">
        <v>31.4</v>
      </c>
      <c r="G27" s="82">
        <v>30.4</v>
      </c>
      <c r="H27" s="111">
        <v>28.9</v>
      </c>
      <c r="I27" s="64">
        <f>G27/H27</f>
        <v>1.0519031141868511</v>
      </c>
      <c r="J27" s="65">
        <f>H27/F27*100</f>
        <v>92.03821656050955</v>
      </c>
      <c r="K27" s="65"/>
      <c r="L27" s="58"/>
    </row>
    <row r="28" spans="1:11" ht="39" customHeight="1">
      <c r="A28" s="200" t="s">
        <v>178</v>
      </c>
      <c r="B28" s="200"/>
      <c r="C28" s="200"/>
      <c r="D28" s="200"/>
      <c r="E28" s="200"/>
      <c r="F28" s="200"/>
      <c r="G28" s="200"/>
      <c r="H28" s="200"/>
      <c r="I28" s="200"/>
      <c r="J28" s="200"/>
      <c r="K28" s="200"/>
    </row>
  </sheetData>
  <sheetProtection/>
  <mergeCells count="26">
    <mergeCell ref="D7:D9"/>
    <mergeCell ref="E7:E9"/>
    <mergeCell ref="D11:K11"/>
    <mergeCell ref="H8:H9"/>
    <mergeCell ref="F7:H7"/>
    <mergeCell ref="C7:C9"/>
    <mergeCell ref="I7:I9"/>
    <mergeCell ref="J7:J9"/>
    <mergeCell ref="K7:K9"/>
    <mergeCell ref="A28:K28"/>
    <mergeCell ref="B2:K2"/>
    <mergeCell ref="D14:K14"/>
    <mergeCell ref="D20:K20"/>
    <mergeCell ref="F8:F9"/>
    <mergeCell ref="G8:G9"/>
    <mergeCell ref="A7:B8"/>
    <mergeCell ref="A3:K3"/>
    <mergeCell ref="A4:K4"/>
    <mergeCell ref="A5:K5"/>
    <mergeCell ref="A24:A27"/>
    <mergeCell ref="B24:B27"/>
    <mergeCell ref="D24:K24"/>
    <mergeCell ref="A14:A19"/>
    <mergeCell ref="B14:B19"/>
    <mergeCell ref="A20:A23"/>
    <mergeCell ref="B20:B23"/>
  </mergeCells>
  <printOptions/>
  <pageMargins left="0.3937007874015748" right="0" top="0.7874015748031497" bottom="0" header="0.5118110236220472" footer="0.11811023622047245"/>
  <pageSetup fitToHeight="2" fitToWidth="1" horizontalDpi="600" verticalDpi="600" orientation="landscape" paperSize="9" scale="79" r:id="rId1"/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2016-07-06T07:02:52Z</cp:lastPrinted>
  <dcterms:created xsi:type="dcterms:W3CDTF">2006-09-28T05:33:49Z</dcterms:created>
  <dcterms:modified xsi:type="dcterms:W3CDTF">2022-07-22T09:05:43Z</dcterms:modified>
  <cp:category/>
  <cp:version/>
  <cp:contentType/>
  <cp:contentStatus/>
</cp:coreProperties>
</file>